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naony\OneDrive\デスクトップ\043_グリーン住宅\"/>
    </mc:Choice>
  </mc:AlternateContent>
  <xr:revisionPtr revIDLastSave="0" documentId="13_ncr:1_{EBF9C3DA-DAED-4EA0-AF4B-A046AA4F9410}" xr6:coauthVersionLast="47" xr6:coauthVersionMax="47" xr10:uidLastSave="{00000000-0000-0000-0000-000000000000}"/>
  <bookViews>
    <workbookView xWindow="-108" yWindow="-108" windowWidth="23256" windowHeight="12456" xr2:uid="{A731B282-4D59-4D84-A0CB-7DF35891AC25}"/>
  </bookViews>
  <sheets>
    <sheet name="補助額計算シート" sheetId="1" r:id="rId1"/>
  </sheets>
  <definedNames>
    <definedName name="_xlnm._FilterDatabase" localSheetId="0" hidden="1">補助額計算シート!$K$43:$Q$53</definedName>
    <definedName name="NO" localSheetId="0">補助額計算シート!$V$21:$V$23</definedName>
    <definedName name="_xlnm.Print_Area" localSheetId="0">補助額計算シート!$A$1:$R$56</definedName>
    <definedName name="YES" localSheetId="0">補助額計算シート!$U$21:$U$23</definedName>
    <definedName name="選択" localSheetId="0">補助額計算シート!$T$20:$V$20</definedName>
    <definedName name="選択してください" localSheetId="0">補助額計算シート!$T$21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55" i="1" l="1"/>
  <c r="Q52" i="1"/>
  <c r="Q51" i="1"/>
  <c r="Q50" i="1"/>
  <c r="H50" i="1"/>
  <c r="Q49" i="1"/>
  <c r="H49" i="1"/>
  <c r="H48" i="1"/>
  <c r="H47" i="1"/>
  <c r="H46" i="1"/>
  <c r="Q45" i="1"/>
  <c r="Q44" i="1"/>
  <c r="Q43" i="1"/>
  <c r="Q46" i="1" s="1"/>
  <c r="Q42" i="1"/>
  <c r="H42" i="1"/>
  <c r="H41" i="1"/>
  <c r="H40" i="1"/>
  <c r="H39" i="1"/>
  <c r="Q38" i="1"/>
  <c r="H38" i="1"/>
  <c r="Q37" i="1"/>
  <c r="H37" i="1"/>
  <c r="Q36" i="1"/>
  <c r="H36" i="1"/>
  <c r="H43" i="1" s="1"/>
  <c r="Q35" i="1"/>
  <c r="Q34" i="1"/>
  <c r="Q39" i="1" s="1"/>
  <c r="Q33" i="1"/>
  <c r="E32" i="1"/>
  <c r="H32" i="1" s="1"/>
  <c r="E31" i="1"/>
  <c r="H31" i="1" s="1"/>
  <c r="E30" i="1"/>
  <c r="H30" i="1" s="1"/>
  <c r="Q29" i="1"/>
  <c r="Q30" i="1" s="1"/>
  <c r="Q26" i="1"/>
  <c r="Q24" i="1"/>
  <c r="H24" i="1"/>
  <c r="Q23" i="1"/>
  <c r="H23" i="1"/>
  <c r="Q22" i="1"/>
  <c r="H22" i="1"/>
  <c r="Q21" i="1"/>
  <c r="H21" i="1"/>
  <c r="Q20" i="1"/>
  <c r="H20" i="1"/>
  <c r="Q19" i="1"/>
  <c r="H19" i="1"/>
  <c r="Q18" i="1"/>
  <c r="H18" i="1"/>
  <c r="Q17" i="1"/>
  <c r="H17" i="1"/>
  <c r="Q16" i="1"/>
  <c r="H16" i="1"/>
  <c r="Q15" i="1"/>
  <c r="H15" i="1"/>
  <c r="H14" i="1"/>
  <c r="H13" i="1"/>
  <c r="H26" i="1" s="1"/>
  <c r="Q12" i="1"/>
  <c r="Q10" i="1"/>
  <c r="Q9" i="1"/>
  <c r="Q8" i="1"/>
  <c r="Q7" i="1"/>
  <c r="Q1" i="1"/>
  <c r="T8" i="1" l="1"/>
  <c r="H33" i="1"/>
  <c r="I4" i="1" s="1"/>
  <c r="C5" i="1" l="1"/>
  <c r="D7" i="1"/>
  <c r="G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全社標準PC</author>
  </authors>
  <commentList>
    <comment ref="D30" authorId="0" shapeId="0" xr:uid="{985A2B50-20CD-4266-B183-7391CE9AB6DC}">
      <text>
        <r>
          <rPr>
            <u/>
            <sz val="9"/>
            <color indexed="81"/>
            <rFont val="メイリオ"/>
            <family val="3"/>
            <charset val="128"/>
          </rPr>
          <t>全体改修</t>
        </r>
        <r>
          <rPr>
            <sz val="9"/>
            <color indexed="81"/>
            <rFont val="メイリオ"/>
            <family val="3"/>
            <charset val="128"/>
          </rPr>
          <t>か</t>
        </r>
        <r>
          <rPr>
            <u/>
            <sz val="9"/>
            <color indexed="81"/>
            <rFont val="メイリオ"/>
            <family val="3"/>
            <charset val="128"/>
          </rPr>
          <t>部分改修</t>
        </r>
        <r>
          <rPr>
            <sz val="9"/>
            <color indexed="81"/>
            <rFont val="メイリオ"/>
            <family val="3"/>
            <charset val="128"/>
          </rPr>
          <t>を選択してください</t>
        </r>
      </text>
    </comment>
    <comment ref="D31" authorId="0" shapeId="0" xr:uid="{45663926-5AE2-43A6-83F6-0D9B0C7AC88E}">
      <text>
        <r>
          <rPr>
            <u/>
            <sz val="9"/>
            <color indexed="81"/>
            <rFont val="メイリオ"/>
            <family val="3"/>
            <charset val="128"/>
          </rPr>
          <t>全体改修</t>
        </r>
        <r>
          <rPr>
            <sz val="9"/>
            <color indexed="81"/>
            <rFont val="メイリオ"/>
            <family val="3"/>
            <charset val="128"/>
          </rPr>
          <t>か</t>
        </r>
        <r>
          <rPr>
            <u/>
            <sz val="9"/>
            <color indexed="81"/>
            <rFont val="メイリオ"/>
            <family val="3"/>
            <charset val="128"/>
          </rPr>
          <t>部分改修</t>
        </r>
        <r>
          <rPr>
            <sz val="9"/>
            <color indexed="81"/>
            <rFont val="メイリオ"/>
            <family val="3"/>
            <charset val="128"/>
          </rPr>
          <t>を
選択してください</t>
        </r>
      </text>
    </comment>
    <comment ref="D32" authorId="0" shapeId="0" xr:uid="{139F35C5-377F-4B27-A669-D24875D5FA3F}">
      <text>
        <r>
          <rPr>
            <u/>
            <sz val="9"/>
            <color indexed="81"/>
            <rFont val="メイリオ"/>
            <family val="3"/>
            <charset val="128"/>
          </rPr>
          <t>全体改修</t>
        </r>
        <r>
          <rPr>
            <sz val="9"/>
            <color indexed="81"/>
            <rFont val="メイリオ"/>
            <family val="3"/>
            <charset val="128"/>
          </rPr>
          <t>か</t>
        </r>
        <r>
          <rPr>
            <u/>
            <sz val="9"/>
            <color indexed="81"/>
            <rFont val="メイリオ"/>
            <family val="3"/>
            <charset val="128"/>
          </rPr>
          <t>部分改修</t>
        </r>
        <r>
          <rPr>
            <sz val="9"/>
            <color indexed="81"/>
            <rFont val="メイリオ"/>
            <family val="3"/>
            <charset val="128"/>
          </rPr>
          <t>を
選択してください</t>
        </r>
      </text>
    </comment>
  </commentList>
</comments>
</file>

<file path=xl/sharedStrings.xml><?xml version="1.0" encoding="utf-8"?>
<sst xmlns="http://schemas.openxmlformats.org/spreadsheetml/2006/main" count="318" uniqueCount="89">
  <si>
    <t>子育てグリーン住宅支援事業（リフォーム）補助額計算シート</t>
    <rPh sb="0" eb="2">
      <t>コソダ</t>
    </rPh>
    <rPh sb="20" eb="22">
      <t>ホジョ</t>
    </rPh>
    <rPh sb="22" eb="23">
      <t>ガク</t>
    </rPh>
    <rPh sb="23" eb="25">
      <t>ケイサン</t>
    </rPh>
    <phoneticPr fontId="2"/>
  </si>
  <si>
    <t>赤枠内を選択・記入いただくと、獲得予定補助金額を算出できます。</t>
    <rPh sb="0" eb="1">
      <t>アカ</t>
    </rPh>
    <rPh sb="1" eb="2">
      <t>ワク</t>
    </rPh>
    <rPh sb="2" eb="3">
      <t>ナイ</t>
    </rPh>
    <rPh sb="4" eb="6">
      <t>センタク</t>
    </rPh>
    <rPh sb="7" eb="9">
      <t>キニュウ</t>
    </rPh>
    <rPh sb="15" eb="17">
      <t>カクトク</t>
    </rPh>
    <rPh sb="17" eb="19">
      <t>ヨテイ</t>
    </rPh>
    <rPh sb="19" eb="21">
      <t>ホジョ</t>
    </rPh>
    <rPh sb="21" eb="23">
      <t>キンガク</t>
    </rPh>
    <rPh sb="24" eb="26">
      <t>サンシュツ</t>
    </rPh>
    <phoneticPr fontId="4"/>
  </si>
  <si>
    <t>様邸</t>
    <rPh sb="0" eb="1">
      <t>サマ</t>
    </rPh>
    <rPh sb="1" eb="2">
      <t>テイ</t>
    </rPh>
    <phoneticPr fontId="4"/>
  </si>
  <si>
    <t>の補助額は</t>
    <rPh sb="1" eb="3">
      <t>ホジョ</t>
    </rPh>
    <rPh sb="3" eb="4">
      <t>ガク</t>
    </rPh>
    <phoneticPr fontId="4"/>
  </si>
  <si>
    <t>円です</t>
    <rPh sb="0" eb="1">
      <t>エン</t>
    </rPh>
    <phoneticPr fontId="4"/>
  </si>
  <si>
    <t>防犯性の向上に資する開口部の改修</t>
  </si>
  <si>
    <t>補助額</t>
    <phoneticPr fontId="15"/>
  </si>
  <si>
    <t>箇所数</t>
    <rPh sb="0" eb="2">
      <t>カショ</t>
    </rPh>
    <rPh sb="2" eb="3">
      <t>スウ</t>
    </rPh>
    <phoneticPr fontId="15"/>
  </si>
  <si>
    <t>小計</t>
    <rPh sb="0" eb="2">
      <t>ショウケイ</t>
    </rPh>
    <phoneticPr fontId="15"/>
  </si>
  <si>
    <t>（上限は</t>
    <rPh sb="1" eb="3">
      <t>ジョウゲン</t>
    </rPh>
    <phoneticPr fontId="4"/>
  </si>
  <si>
    <t>円です）</t>
    <rPh sb="0" eb="1">
      <t>エン</t>
    </rPh>
    <phoneticPr fontId="4"/>
  </si>
  <si>
    <t>外窓交換
（１箇所あたり）</t>
    <rPh sb="0" eb="1">
      <t>ソト</t>
    </rPh>
    <rPh sb="1" eb="2">
      <t>マド</t>
    </rPh>
    <rPh sb="2" eb="4">
      <t>コウカン</t>
    </rPh>
    <phoneticPr fontId="4"/>
  </si>
  <si>
    <t>大</t>
    <rPh sb="0" eb="1">
      <t>ダイ</t>
    </rPh>
    <phoneticPr fontId="15"/>
  </si>
  <si>
    <t>(2.8㎡以上)</t>
  </si>
  <si>
    <t>円</t>
  </si>
  <si>
    <t>※夫婦のいずれかが39歳以下の世帯、もしくは18歳未満の子を有する世帯</t>
    <rPh sb="15" eb="17">
      <t>セタイ</t>
    </rPh>
    <phoneticPr fontId="2"/>
  </si>
  <si>
    <t>中</t>
    <rPh sb="0" eb="1">
      <t>チュウ</t>
    </rPh>
    <phoneticPr fontId="15"/>
  </si>
  <si>
    <t>(1.6㎡以上2.8㎡未満)</t>
  </si>
  <si>
    <t>　令和6年11月22日（経済対策閣議決定日）以降に売買契約したものに限る</t>
    <rPh sb="1" eb="3">
      <t>レイワ</t>
    </rPh>
    <rPh sb="4" eb="5">
      <t>ネン</t>
    </rPh>
    <rPh sb="7" eb="8">
      <t>ガツ</t>
    </rPh>
    <rPh sb="10" eb="11">
      <t>ニチ</t>
    </rPh>
    <rPh sb="12" eb="16">
      <t>ケイザイタイサク</t>
    </rPh>
    <rPh sb="16" eb="20">
      <t>カクギケッテイ</t>
    </rPh>
    <rPh sb="20" eb="21">
      <t>ビ</t>
    </rPh>
    <rPh sb="22" eb="24">
      <t>イコウ</t>
    </rPh>
    <rPh sb="25" eb="29">
      <t>バイバイケイヤク</t>
    </rPh>
    <rPh sb="34" eb="35">
      <t>カギ</t>
    </rPh>
    <phoneticPr fontId="4"/>
  </si>
  <si>
    <t>小</t>
    <rPh sb="0" eb="1">
      <t>ショウ</t>
    </rPh>
    <phoneticPr fontId="15"/>
  </si>
  <si>
    <t>(0.2㎡以上1.6㎡未満)</t>
  </si>
  <si>
    <r>
      <t xml:space="preserve">ドア交換
</t>
    </r>
    <r>
      <rPr>
        <sz val="6"/>
        <rFont val="メイリオ"/>
        <family val="3"/>
        <charset val="128"/>
      </rPr>
      <t>（１箇所あたり）</t>
    </r>
    <rPh sb="2" eb="4">
      <t>コウカン</t>
    </rPh>
    <rPh sb="7" eb="9">
      <t>カショ</t>
    </rPh>
    <phoneticPr fontId="15"/>
  </si>
  <si>
    <t>(開戸：1.8㎡以上)</t>
    <phoneticPr fontId="4"/>
  </si>
  <si>
    <r>
      <t>①開口部の断熱改修工事</t>
    </r>
    <r>
      <rPr>
        <b/>
        <sz val="9"/>
        <color rgb="FFFF0000"/>
        <rFont val="メイリオ"/>
        <family val="3"/>
        <charset val="128"/>
      </rPr>
      <t>（①～③2つ以上の選択必須）</t>
    </r>
    <rPh sb="1" eb="4">
      <t>カイコウブ</t>
    </rPh>
    <rPh sb="5" eb="7">
      <t>ダンネツ</t>
    </rPh>
    <rPh sb="7" eb="9">
      <t>カイシュウ</t>
    </rPh>
    <rPh sb="9" eb="11">
      <t>コウジ</t>
    </rPh>
    <rPh sb="17" eb="19">
      <t>イジョウ</t>
    </rPh>
    <rPh sb="20" eb="22">
      <t>センタク</t>
    </rPh>
    <rPh sb="22" eb="24">
      <t>ヒッス</t>
    </rPh>
    <phoneticPr fontId="15"/>
  </si>
  <si>
    <t>(引戸：3.0㎡以上)</t>
    <phoneticPr fontId="4"/>
  </si>
  <si>
    <t/>
  </si>
  <si>
    <t>対象工事</t>
    <rPh sb="0" eb="2">
      <t>タイショウ</t>
    </rPh>
    <rPh sb="2" eb="4">
      <t>コウジ</t>
    </rPh>
    <phoneticPr fontId="15"/>
  </si>
  <si>
    <t>大きさ</t>
    <rPh sb="0" eb="1">
      <t>オオ</t>
    </rPh>
    <phoneticPr fontId="15"/>
  </si>
  <si>
    <t>箇所数</t>
    <phoneticPr fontId="15"/>
  </si>
  <si>
    <t>(開戸：1.0㎡以上1.8㎡未満)</t>
    <rPh sb="1" eb="2">
      <t>ヒラ</t>
    </rPh>
    <rPh sb="2" eb="3">
      <t>ド</t>
    </rPh>
    <rPh sb="8" eb="10">
      <t>イジョウ</t>
    </rPh>
    <rPh sb="14" eb="16">
      <t>ミマン</t>
    </rPh>
    <phoneticPr fontId="15"/>
  </si>
  <si>
    <r>
      <t xml:space="preserve">ガラス交換※
</t>
    </r>
    <r>
      <rPr>
        <sz val="6"/>
        <rFont val="メイリオ"/>
        <family val="3"/>
        <charset val="128"/>
      </rPr>
      <t>（１枚あたり）</t>
    </r>
    <rPh sb="3" eb="5">
      <t>コウカン</t>
    </rPh>
    <rPh sb="9" eb="10">
      <t>マイ</t>
    </rPh>
    <phoneticPr fontId="15"/>
  </si>
  <si>
    <t>(1.4㎡以上)</t>
    <phoneticPr fontId="4"/>
  </si>
  <si>
    <t>(引戸：1.0㎡以上3.0㎡未満)</t>
    <rPh sb="1" eb="3">
      <t>ヒキド</t>
    </rPh>
    <rPh sb="8" eb="10">
      <t>イジョウ</t>
    </rPh>
    <rPh sb="14" eb="16">
      <t>ミマン</t>
    </rPh>
    <phoneticPr fontId="15"/>
  </si>
  <si>
    <t>(0.8㎡以上1.4㎡未満)</t>
  </si>
  <si>
    <t>生活騒音への配慮に資する開口部の改修</t>
  </si>
  <si>
    <t>(0.1㎡以上0.8㎡未満)</t>
  </si>
  <si>
    <r>
      <t xml:space="preserve">ガラス交換
</t>
    </r>
    <r>
      <rPr>
        <sz val="6"/>
        <rFont val="メイリオ"/>
        <family val="3"/>
        <charset val="128"/>
      </rPr>
      <t>（１枚あたり）</t>
    </r>
    <rPh sb="3" eb="5">
      <t>コウカン</t>
    </rPh>
    <rPh sb="8" eb="9">
      <t>マイ</t>
    </rPh>
    <phoneticPr fontId="15"/>
  </si>
  <si>
    <t>(1.4㎡以上)</t>
  </si>
  <si>
    <r>
      <t xml:space="preserve">内窓設置
</t>
    </r>
    <r>
      <rPr>
        <sz val="6"/>
        <rFont val="メイリオ"/>
        <family val="3"/>
        <charset val="128"/>
      </rPr>
      <t>（１箇所あたり）</t>
    </r>
    <rPh sb="0" eb="1">
      <t>ウチ</t>
    </rPh>
    <rPh sb="1" eb="2">
      <t>マド</t>
    </rPh>
    <rPh sb="2" eb="4">
      <t>セッチ</t>
    </rPh>
    <rPh sb="7" eb="9">
      <t>カショ</t>
    </rPh>
    <phoneticPr fontId="15"/>
  </si>
  <si>
    <r>
      <t xml:space="preserve">外窓交換
</t>
    </r>
    <r>
      <rPr>
        <sz val="6"/>
        <rFont val="メイリオ"/>
        <family val="3"/>
        <charset val="128"/>
      </rPr>
      <t>（１箇所あたり）</t>
    </r>
    <rPh sb="0" eb="1">
      <t>ソト</t>
    </rPh>
    <rPh sb="1" eb="2">
      <t>マド</t>
    </rPh>
    <rPh sb="2" eb="4">
      <t>コウカン</t>
    </rPh>
    <rPh sb="7" eb="9">
      <t>カショ</t>
    </rPh>
    <phoneticPr fontId="15"/>
  </si>
  <si>
    <t>※ガラス交換は箇所数ではなく交換するガラスの枚数を乗じて算出</t>
    <rPh sb="4" eb="6">
      <t>コウカン</t>
    </rPh>
    <rPh sb="7" eb="10">
      <t>カショスウ</t>
    </rPh>
    <rPh sb="14" eb="16">
      <t>コウカン</t>
    </rPh>
    <rPh sb="22" eb="24">
      <t>マイスウ</t>
    </rPh>
    <rPh sb="25" eb="26">
      <t>ジョウ</t>
    </rPh>
    <rPh sb="28" eb="30">
      <t>サンシュツ</t>
    </rPh>
    <phoneticPr fontId="4"/>
  </si>
  <si>
    <t>合計</t>
    <rPh sb="0" eb="2">
      <t>ゴウケイ</t>
    </rPh>
    <phoneticPr fontId="15"/>
  </si>
  <si>
    <r>
      <t>②外壁、屋根・天井または床の断熱改修工事</t>
    </r>
    <r>
      <rPr>
        <b/>
        <sz val="9"/>
        <color rgb="FFFF0000"/>
        <rFont val="メイリオ"/>
        <family val="3"/>
        <charset val="128"/>
      </rPr>
      <t>（①～③2つ以上の選択必須）</t>
    </r>
    <rPh sb="1" eb="3">
      <t>ガイヘキ</t>
    </rPh>
    <rPh sb="4" eb="6">
      <t>ヤネ</t>
    </rPh>
    <rPh sb="7" eb="9">
      <t>テンジョウ</t>
    </rPh>
    <rPh sb="12" eb="13">
      <t>ユカ</t>
    </rPh>
    <rPh sb="14" eb="16">
      <t>ダンネツ</t>
    </rPh>
    <rPh sb="16" eb="18">
      <t>カイシュウ</t>
    </rPh>
    <rPh sb="18" eb="20">
      <t>コウジ</t>
    </rPh>
    <rPh sb="26" eb="28">
      <t>イジョウ</t>
    </rPh>
    <phoneticPr fontId="15"/>
  </si>
  <si>
    <t>キッチンセットの交換を伴う対面化改修</t>
    <phoneticPr fontId="4"/>
  </si>
  <si>
    <t>外壁</t>
    <rPh sb="0" eb="2">
      <t>ガイヘキ</t>
    </rPh>
    <phoneticPr fontId="15"/>
  </si>
  <si>
    <t>全体改修</t>
  </si>
  <si>
    <t>円/戸</t>
    <rPh sb="2" eb="3">
      <t>ト</t>
    </rPh>
    <phoneticPr fontId="4"/>
  </si>
  <si>
    <t>屋根・天井</t>
    <rPh sb="0" eb="2">
      <t>ヤネ</t>
    </rPh>
    <rPh sb="3" eb="5">
      <t>テンジョウ</t>
    </rPh>
    <phoneticPr fontId="15"/>
  </si>
  <si>
    <r>
      <t>⑤防災性向上改修　</t>
    </r>
    <r>
      <rPr>
        <b/>
        <sz val="9"/>
        <color rgb="FF0066FF"/>
        <rFont val="メイリオ"/>
        <family val="3"/>
        <charset val="128"/>
      </rPr>
      <t>※①開口部の断熱改修工事・④子育て対応改修と同一窓での計上は出来ません。</t>
    </r>
    <rPh sb="1" eb="4">
      <t>ボウサイセイ</t>
    </rPh>
    <rPh sb="4" eb="6">
      <t>コウジョウ</t>
    </rPh>
    <rPh sb="6" eb="8">
      <t>カイシュウ</t>
    </rPh>
    <rPh sb="36" eb="38">
      <t>ケイジョウ</t>
    </rPh>
    <phoneticPr fontId="15"/>
  </si>
  <si>
    <t>床</t>
    <rPh sb="0" eb="1">
      <t>ユカ</t>
    </rPh>
    <phoneticPr fontId="15"/>
  </si>
  <si>
    <t>対象工事</t>
    <phoneticPr fontId="15"/>
  </si>
  <si>
    <t>※断熱材の最低使用量が設定されています。ご注意ください。</t>
    <rPh sb="1" eb="4">
      <t>ダンネツザイ</t>
    </rPh>
    <rPh sb="5" eb="7">
      <t>サイテイ</t>
    </rPh>
    <rPh sb="7" eb="10">
      <t>シヨウリョウ</t>
    </rPh>
    <rPh sb="11" eb="13">
      <t>セッテイ</t>
    </rPh>
    <rPh sb="21" eb="23">
      <t>チュウイ</t>
    </rPh>
    <phoneticPr fontId="4"/>
  </si>
  <si>
    <r>
      <t>③エコ住宅設備の設置</t>
    </r>
    <r>
      <rPr>
        <b/>
        <sz val="9"/>
        <color rgb="FFFF0000"/>
        <rFont val="メイリオ"/>
        <family val="3"/>
        <charset val="128"/>
      </rPr>
      <t>（①～③2つ以上の選択必須）</t>
    </r>
    <rPh sb="3" eb="5">
      <t>ジュウタク</t>
    </rPh>
    <rPh sb="5" eb="7">
      <t>セツビ</t>
    </rPh>
    <rPh sb="8" eb="10">
      <t>セッチ</t>
    </rPh>
    <rPh sb="16" eb="18">
      <t>イジョウ</t>
    </rPh>
    <phoneticPr fontId="15"/>
  </si>
  <si>
    <t>太陽熱利用システム</t>
    <rPh sb="0" eb="3">
      <t>タイヨウネツ</t>
    </rPh>
    <rPh sb="3" eb="5">
      <t>リヨウ</t>
    </rPh>
    <phoneticPr fontId="15"/>
  </si>
  <si>
    <t>円/戸</t>
    <rPh sb="2" eb="3">
      <t>コ</t>
    </rPh>
    <phoneticPr fontId="4"/>
  </si>
  <si>
    <t>節水型トイレ</t>
    <rPh sb="0" eb="2">
      <t>セッスイ</t>
    </rPh>
    <rPh sb="2" eb="3">
      <t>ガタ</t>
    </rPh>
    <phoneticPr fontId="15"/>
  </si>
  <si>
    <t>掃除しやすい機能を有するもの</t>
    <phoneticPr fontId="4"/>
  </si>
  <si>
    <t>円/台</t>
    <rPh sb="2" eb="3">
      <t>ダイ</t>
    </rPh>
    <phoneticPr fontId="4"/>
  </si>
  <si>
    <t>それ以外</t>
    <rPh sb="2" eb="4">
      <t>イガイ</t>
    </rPh>
    <phoneticPr fontId="4"/>
  </si>
  <si>
    <t>高断熱浴槽</t>
    <rPh sb="0" eb="3">
      <t>コウダンネツ</t>
    </rPh>
    <rPh sb="3" eb="5">
      <t>ヨクソウ</t>
    </rPh>
    <phoneticPr fontId="15"/>
  </si>
  <si>
    <t>高効率給湯機</t>
    <rPh sb="0" eb="3">
      <t>コウコウリツ</t>
    </rPh>
    <rPh sb="3" eb="5">
      <t>キュウトウ</t>
    </rPh>
    <rPh sb="5" eb="6">
      <t>キ</t>
    </rPh>
    <phoneticPr fontId="15"/>
  </si>
  <si>
    <t>⑥バリアフリー改修</t>
    <rPh sb="7" eb="9">
      <t>カイシュウ</t>
    </rPh>
    <phoneticPr fontId="15"/>
  </si>
  <si>
    <t>節湯水栓</t>
    <rPh sb="0" eb="1">
      <t>セツ</t>
    </rPh>
    <rPh sb="1" eb="2">
      <t>ユ</t>
    </rPh>
    <rPh sb="2" eb="3">
      <t>ミズ</t>
    </rPh>
    <rPh sb="3" eb="4">
      <t>セン</t>
    </rPh>
    <phoneticPr fontId="15"/>
  </si>
  <si>
    <t>円</t>
    <phoneticPr fontId="15"/>
  </si>
  <si>
    <t>蓄電池</t>
    <rPh sb="0" eb="3">
      <t>チクデンチ</t>
    </rPh>
    <phoneticPr fontId="15"/>
  </si>
  <si>
    <t>手すりの設置</t>
    <rPh sb="0" eb="1">
      <t>テ</t>
    </rPh>
    <rPh sb="4" eb="6">
      <t>セッチ</t>
    </rPh>
    <phoneticPr fontId="15"/>
  </si>
  <si>
    <t>段差解消</t>
    <rPh sb="0" eb="2">
      <t>ダンサ</t>
    </rPh>
    <rPh sb="2" eb="4">
      <t>カイショウ</t>
    </rPh>
    <phoneticPr fontId="15"/>
  </si>
  <si>
    <t>円/戸</t>
  </si>
  <si>
    <t>④子育て対応改修</t>
    <rPh sb="1" eb="3">
      <t>コソダ</t>
    </rPh>
    <rPh sb="4" eb="6">
      <t>タイオウ</t>
    </rPh>
    <rPh sb="6" eb="8">
      <t>カイシュウ</t>
    </rPh>
    <phoneticPr fontId="15"/>
  </si>
  <si>
    <r>
      <t>廊下幅等の拡張</t>
    </r>
    <r>
      <rPr>
        <sz val="6"/>
        <rFont val="メイリオ"/>
        <family val="3"/>
        <charset val="128"/>
      </rPr>
      <t xml:space="preserve"> （750㎜以上　浴室入口は600㎜以上）</t>
    </r>
    <rPh sb="0" eb="2">
      <t>ロウカ</t>
    </rPh>
    <rPh sb="2" eb="4">
      <t>ハバナド</t>
    </rPh>
    <rPh sb="5" eb="7">
      <t>カクチョウ</t>
    </rPh>
    <phoneticPr fontId="15"/>
  </si>
  <si>
    <t>家事負担軽減に資する住宅設備の種類</t>
    <rPh sb="0" eb="2">
      <t>カジ</t>
    </rPh>
    <rPh sb="2" eb="4">
      <t>フタン</t>
    </rPh>
    <rPh sb="4" eb="6">
      <t>ケイゲン</t>
    </rPh>
    <rPh sb="7" eb="8">
      <t>シ</t>
    </rPh>
    <rPh sb="10" eb="12">
      <t>ジュウタク</t>
    </rPh>
    <rPh sb="12" eb="14">
      <t>セツビ</t>
    </rPh>
    <rPh sb="15" eb="17">
      <t>シュルイ</t>
    </rPh>
    <phoneticPr fontId="15"/>
  </si>
  <si>
    <r>
      <t>衝撃緩和畳の設置</t>
    </r>
    <r>
      <rPr>
        <sz val="6"/>
        <rFont val="メイリオ"/>
        <family val="3"/>
        <charset val="128"/>
      </rPr>
      <t xml:space="preserve"> （4.5帖以上）</t>
    </r>
    <phoneticPr fontId="15"/>
  </si>
  <si>
    <t>ビルトン食器洗機</t>
    <rPh sb="4" eb="6">
      <t>ショッキ</t>
    </rPh>
    <rPh sb="6" eb="7">
      <t>アラ</t>
    </rPh>
    <rPh sb="7" eb="8">
      <t>キ</t>
    </rPh>
    <phoneticPr fontId="15"/>
  </si>
  <si>
    <t>掃除しやすいレンジフード※</t>
    <rPh sb="0" eb="2">
      <t>ソウジ</t>
    </rPh>
    <phoneticPr fontId="15"/>
  </si>
  <si>
    <t>⑦空気清浄機能・換気機能付きエアコンの設置</t>
    <phoneticPr fontId="15"/>
  </si>
  <si>
    <t>ビルトイン自動調理対応コンロ※</t>
    <rPh sb="5" eb="7">
      <t>ジドウ</t>
    </rPh>
    <rPh sb="7" eb="9">
      <t>チョウリ</t>
    </rPh>
    <rPh sb="9" eb="11">
      <t>タイオウ</t>
    </rPh>
    <phoneticPr fontId="15"/>
  </si>
  <si>
    <t>浴室乾燥機</t>
    <rPh sb="0" eb="2">
      <t>ヨクシツ</t>
    </rPh>
    <rPh sb="2" eb="5">
      <t>カンソウキ</t>
    </rPh>
    <phoneticPr fontId="15"/>
  </si>
  <si>
    <t>3.6kW以上</t>
    <phoneticPr fontId="15"/>
  </si>
  <si>
    <t>宅配ボックス（住戸専用）</t>
    <rPh sb="0" eb="2">
      <t>タクハイ</t>
    </rPh>
    <rPh sb="7" eb="8">
      <t>ジュウ</t>
    </rPh>
    <rPh sb="8" eb="9">
      <t>コ</t>
    </rPh>
    <rPh sb="9" eb="11">
      <t>センヨウ</t>
    </rPh>
    <phoneticPr fontId="15"/>
  </si>
  <si>
    <t>2.2kW超～3.6kW未満</t>
    <rPh sb="5" eb="6">
      <t>チョウ</t>
    </rPh>
    <rPh sb="12" eb="14">
      <t>ミマン</t>
    </rPh>
    <phoneticPr fontId="15"/>
  </si>
  <si>
    <t>円/台</t>
  </si>
  <si>
    <t>※「キッチンセットの交換を伴う対面化改修」で補助金が交付される場合、補助の対象にはなりません。</t>
    <phoneticPr fontId="4"/>
  </si>
  <si>
    <t>2.2kW以下</t>
    <rPh sb="5" eb="7">
      <t>イカ</t>
    </rPh>
    <phoneticPr fontId="15"/>
  </si>
  <si>
    <t>※計算結果はシミュレーションであり、補助額を保証するものではありません。参考資料としてご利用をお願いいたします。</t>
    <rPh sb="18" eb="20">
      <t>ホジョ</t>
    </rPh>
    <rPh sb="20" eb="21">
      <t>ガク</t>
    </rPh>
    <phoneticPr fontId="4"/>
  </si>
  <si>
    <t>⑧リフォーム工事瑕疵保険への加入</t>
    <rPh sb="6" eb="8">
      <t>コウジ</t>
    </rPh>
    <rPh sb="8" eb="10">
      <t>カシ</t>
    </rPh>
    <rPh sb="10" eb="12">
      <t>ホケン</t>
    </rPh>
    <rPh sb="14" eb="16">
      <t>カニュウ</t>
    </rPh>
    <phoneticPr fontId="4"/>
  </si>
  <si>
    <t>※合計補助額の対象可否は、申請前に契約会社様・子育てグリーン住宅支援事業事務局等でご確認ください。</t>
    <rPh sb="1" eb="3">
      <t>ゴウケイ</t>
    </rPh>
    <rPh sb="3" eb="5">
      <t>ホジョ</t>
    </rPh>
    <rPh sb="5" eb="6">
      <t>ガク</t>
    </rPh>
    <rPh sb="23" eb="25">
      <t>コソダ</t>
    </rPh>
    <rPh sb="30" eb="32">
      <t>ジュウタク</t>
    </rPh>
    <rPh sb="32" eb="34">
      <t>シエン</t>
    </rPh>
    <rPh sb="34" eb="36">
      <t>ジギョウ</t>
    </rPh>
    <rPh sb="36" eb="39">
      <t>ジムキョク</t>
    </rPh>
    <phoneticPr fontId="4"/>
  </si>
  <si>
    <t>※開口部の断熱改修は先進的窓リノベ2025事業、高効率給湯機は給湯省エネ2025事業の利用の方が</t>
    <rPh sb="1" eb="4">
      <t>カイコウブ</t>
    </rPh>
    <rPh sb="5" eb="9">
      <t>ダンネツカイシュウ</t>
    </rPh>
    <rPh sb="10" eb="13">
      <t>センシンテキ</t>
    </rPh>
    <rPh sb="13" eb="14">
      <t>マド</t>
    </rPh>
    <rPh sb="21" eb="23">
      <t>ジギョウ</t>
    </rPh>
    <rPh sb="24" eb="30">
      <t>コウコウリツキュウトウキ</t>
    </rPh>
    <rPh sb="31" eb="34">
      <t>キュウトウショウ</t>
    </rPh>
    <rPh sb="40" eb="42">
      <t>ジギョウ</t>
    </rPh>
    <rPh sb="43" eb="45">
      <t>リヨウ</t>
    </rPh>
    <rPh sb="46" eb="47">
      <t>カタ</t>
    </rPh>
    <phoneticPr fontId="4"/>
  </si>
  <si>
    <t>リフォーム瑕疵保険への加入</t>
    <rPh sb="5" eb="7">
      <t>カシ</t>
    </rPh>
    <rPh sb="7" eb="9">
      <t>ホケン</t>
    </rPh>
    <rPh sb="11" eb="13">
      <t>カニュウ</t>
    </rPh>
    <phoneticPr fontId="15"/>
  </si>
  <si>
    <t>　子育てグリーン住宅支援事業よりも補助額が大きくなります。</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</si>
</sst>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下限は原則1申請あたり&quot;#,###&quot;円です(例外あり)&quot;"/>
    <numFmt numFmtId="177" formatCode="&quot;※下限まで残り&quot;##,###&quot;円です&quot;"/>
  </numFmts>
  <fonts count="36"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sz val="11"/>
      <color theme="1"/>
      <name val="メイリオ"/>
      <family val="3"/>
      <charset val="128"/>
    </font>
    <font>
      <sz val="6"/>
      <name val="游ゴシック"/>
      <family val="2"/>
      <charset val="128"/>
      <scheme val="minor"/>
    </font>
    <font>
      <b/>
      <u/>
      <sz val="20"/>
      <color theme="1"/>
      <name val="メイリオ"/>
      <family val="3"/>
      <charset val="128"/>
    </font>
    <font>
      <sz val="11"/>
      <color theme="0"/>
      <name val="メイリオ"/>
      <family val="3"/>
      <charset val="128"/>
    </font>
    <font>
      <sz val="11"/>
      <color theme="0" tint="-0.34998626667073579"/>
      <name val="メイリオ"/>
      <family val="3"/>
      <charset val="128"/>
    </font>
    <font>
      <sz val="11"/>
      <name val="メイリオ"/>
      <family val="3"/>
      <charset val="128"/>
    </font>
    <font>
      <sz val="11"/>
      <color rgb="FFFF0000"/>
      <name val="メイリオ"/>
      <family val="3"/>
      <charset val="128"/>
    </font>
    <font>
      <sz val="10"/>
      <color theme="1"/>
      <name val="メイリオ"/>
      <family val="3"/>
      <charset val="128"/>
    </font>
    <font>
      <sz val="14"/>
      <color theme="1"/>
      <name val="メイリオ"/>
      <family val="3"/>
      <charset val="128"/>
    </font>
    <font>
      <b/>
      <sz val="14"/>
      <color theme="1"/>
      <name val="メイリオ"/>
      <family val="3"/>
      <charset val="128"/>
    </font>
    <font>
      <b/>
      <sz val="16"/>
      <color theme="1"/>
      <name val="メイリオ"/>
      <family val="3"/>
      <charset val="128"/>
    </font>
    <font>
      <b/>
      <sz val="7"/>
      <color theme="0"/>
      <name val="メイリオ"/>
      <family val="3"/>
      <charset val="128"/>
    </font>
    <font>
      <sz val="6"/>
      <name val="ＭＳ Ｐゴシック"/>
      <family val="3"/>
      <charset val="128"/>
    </font>
    <font>
      <sz val="8"/>
      <color theme="1"/>
      <name val="メイリオ"/>
      <family val="3"/>
      <charset val="128"/>
    </font>
    <font>
      <sz val="8"/>
      <name val="メイリオ"/>
      <family val="3"/>
      <charset val="128"/>
    </font>
    <font>
      <sz val="6"/>
      <name val="メイリオ"/>
      <family val="3"/>
      <charset val="128"/>
    </font>
    <font>
      <sz val="6"/>
      <color theme="1"/>
      <name val="メイリオ"/>
      <family val="3"/>
      <charset val="128"/>
    </font>
    <font>
      <sz val="10"/>
      <color rgb="FFFF0000"/>
      <name val="Meiryo UI"/>
      <family val="3"/>
      <charset val="128"/>
    </font>
    <font>
      <sz val="10"/>
      <color theme="0" tint="-0.34998626667073579"/>
      <name val="メイリオ"/>
      <family val="3"/>
      <charset val="128"/>
    </font>
    <font>
      <sz val="11"/>
      <color theme="2" tint="-0.249977111117893"/>
      <name val="メイリオ"/>
      <family val="3"/>
      <charset val="128"/>
    </font>
    <font>
      <b/>
      <sz val="9"/>
      <color theme="1" tint="0.249977111117893"/>
      <name val="メイリオ"/>
      <family val="3"/>
      <charset val="128"/>
    </font>
    <font>
      <b/>
      <sz val="9"/>
      <color rgb="FFFF0000"/>
      <name val="メイリオ"/>
      <family val="3"/>
      <charset val="128"/>
    </font>
    <font>
      <sz val="8"/>
      <color theme="0" tint="-0.34998626667073579"/>
      <name val="メイリオ"/>
      <family val="3"/>
      <charset val="128"/>
    </font>
    <font>
      <sz val="8"/>
      <color rgb="FFFF0000"/>
      <name val="メイリオ"/>
      <family val="3"/>
      <charset val="128"/>
    </font>
    <font>
      <sz val="12"/>
      <name val="メイリオ"/>
      <family val="3"/>
      <charset val="128"/>
    </font>
    <font>
      <sz val="9"/>
      <name val="メイリオ"/>
      <family val="3"/>
      <charset val="128"/>
    </font>
    <font>
      <sz val="11"/>
      <color theme="0" tint="-0.249977111117893"/>
      <name val="メイリオ"/>
      <family val="3"/>
      <charset val="128"/>
    </font>
    <font>
      <b/>
      <sz val="9"/>
      <color rgb="FF0066FF"/>
      <name val="メイリオ"/>
      <family val="3"/>
      <charset val="128"/>
    </font>
    <font>
      <sz val="8"/>
      <color rgb="FF0066FF"/>
      <name val="メイリオ"/>
      <family val="3"/>
      <charset val="128"/>
    </font>
    <font>
      <b/>
      <sz val="8"/>
      <name val="メイリオ"/>
      <family val="3"/>
      <charset val="128"/>
    </font>
    <font>
      <sz val="9"/>
      <color theme="1"/>
      <name val="メイリオ"/>
      <family val="3"/>
      <charset val="128"/>
    </font>
    <font>
      <u/>
      <sz val="9"/>
      <color indexed="81"/>
      <name val="メイリオ"/>
      <family val="3"/>
      <charset val="128"/>
    </font>
    <font>
      <sz val="9"/>
      <color indexed="81"/>
      <name val="メイリオ"/>
      <family val="3"/>
      <charset val="128"/>
    </font>
  </fonts>
  <fills count="5">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5" tint="-0.249977111117893"/>
        <bgColor indexed="64"/>
      </patternFill>
    </fill>
  </fills>
  <borders count="9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hair">
        <color theme="0"/>
      </right>
      <top style="thin">
        <color theme="1" tint="0.499984740745262"/>
      </top>
      <bottom style="thin">
        <color theme="1" tint="0.499984740745262"/>
      </bottom>
      <diagonal/>
    </border>
    <border>
      <left style="hair">
        <color theme="0"/>
      </left>
      <right/>
      <top style="thin">
        <color theme="1" tint="0.499984740745262"/>
      </top>
      <bottom style="thin">
        <color theme="1" tint="0.499984740745262"/>
      </bottom>
      <diagonal/>
    </border>
    <border>
      <left style="hair">
        <color theme="0"/>
      </left>
      <right style="hair">
        <color theme="0"/>
      </right>
      <top style="thin">
        <color theme="1" tint="0.499984740745262"/>
      </top>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bottom/>
      <diagonal/>
    </border>
    <border>
      <left style="thin">
        <color theme="1" tint="0.499984740745262"/>
      </left>
      <right style="hair">
        <color indexed="64"/>
      </right>
      <top style="thin">
        <color theme="1" tint="0.499984740745262"/>
      </top>
      <bottom/>
      <diagonal/>
    </border>
    <border>
      <left style="hair">
        <color indexed="64"/>
      </left>
      <right/>
      <top style="thin">
        <color theme="1" tint="0.499984740745262"/>
      </top>
      <bottom style="hair">
        <color indexed="64"/>
      </bottom>
      <diagonal/>
    </border>
    <border>
      <left/>
      <right style="hair">
        <color theme="1" tint="0.499984740745262"/>
      </right>
      <top style="thin">
        <color theme="1" tint="0.499984740745262"/>
      </top>
      <bottom style="hair">
        <color indexed="64"/>
      </bottom>
      <diagonal/>
    </border>
    <border>
      <left style="hair">
        <color theme="1" tint="0.499984740745262"/>
      </left>
      <right/>
      <top style="thin">
        <color theme="1" tint="0.499984740745262"/>
      </top>
      <bottom style="hair">
        <color indexed="64"/>
      </bottom>
      <diagonal/>
    </border>
    <border>
      <left/>
      <right style="thick">
        <color rgb="FFFF0000"/>
      </right>
      <top style="thin">
        <color theme="1" tint="0.499984740745262"/>
      </top>
      <bottom/>
      <diagonal/>
    </border>
    <border>
      <left style="thick">
        <color rgb="FFFF0000"/>
      </left>
      <right style="thick">
        <color rgb="FFFF0000"/>
      </right>
      <top style="thick">
        <color rgb="FFFF0000"/>
      </top>
      <bottom style="hair">
        <color indexed="64"/>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hair">
        <color indexed="64"/>
      </right>
      <top/>
      <bottom/>
      <diagonal/>
    </border>
    <border>
      <left style="hair">
        <color indexed="64"/>
      </left>
      <right/>
      <top style="hair">
        <color indexed="64"/>
      </top>
      <bottom style="hair">
        <color indexed="64"/>
      </bottom>
      <diagonal/>
    </border>
    <border>
      <left/>
      <right style="hair">
        <color theme="1" tint="0.499984740745262"/>
      </right>
      <top style="hair">
        <color indexed="64"/>
      </top>
      <bottom style="hair">
        <color indexed="64"/>
      </bottom>
      <diagonal/>
    </border>
    <border>
      <left style="hair">
        <color theme="1" tint="0.499984740745262"/>
      </left>
      <right/>
      <top style="hair">
        <color indexed="64"/>
      </top>
      <bottom style="hair">
        <color indexed="64"/>
      </bottom>
      <diagonal/>
    </border>
    <border>
      <left/>
      <right style="thick">
        <color rgb="FFFF0000"/>
      </right>
      <top style="hair">
        <color indexed="64"/>
      </top>
      <bottom style="hair">
        <color indexed="64"/>
      </bottom>
      <diagonal/>
    </border>
    <border>
      <left style="thick">
        <color rgb="FFFF0000"/>
      </left>
      <right style="thick">
        <color rgb="FFFF0000"/>
      </right>
      <top style="hair">
        <color indexed="64"/>
      </top>
      <bottom style="hair">
        <color indexed="64"/>
      </bottom>
      <diagonal/>
    </border>
    <border>
      <left/>
      <right/>
      <top style="hair">
        <color indexed="64"/>
      </top>
      <bottom style="hair">
        <color indexed="64"/>
      </bottom>
      <diagonal/>
    </border>
    <border>
      <left/>
      <right style="thin">
        <color theme="1" tint="0.499984740745262"/>
      </right>
      <top style="hair">
        <color theme="1" tint="0.499984740745262"/>
      </top>
      <bottom style="hair">
        <color theme="1" tint="0.499984740745262"/>
      </bottom>
      <diagonal/>
    </border>
    <border>
      <left style="thin">
        <color theme="1" tint="0.499984740745262"/>
      </left>
      <right style="hair">
        <color indexed="64"/>
      </right>
      <top/>
      <bottom style="thin">
        <color theme="1" tint="0.499984740745262"/>
      </bottom>
      <diagonal/>
    </border>
    <border>
      <left style="hair">
        <color indexed="64"/>
      </left>
      <right/>
      <top style="hair">
        <color indexed="64"/>
      </top>
      <bottom style="thin">
        <color theme="1" tint="0.499984740745262"/>
      </bottom>
      <diagonal/>
    </border>
    <border>
      <left/>
      <right style="hair">
        <color theme="1" tint="0.499984740745262"/>
      </right>
      <top style="hair">
        <color indexed="64"/>
      </top>
      <bottom style="thin">
        <color theme="1" tint="0.499984740745262"/>
      </bottom>
      <diagonal/>
    </border>
    <border>
      <left style="hair">
        <color theme="1" tint="0.499984740745262"/>
      </left>
      <right/>
      <top style="hair">
        <color indexed="64"/>
      </top>
      <bottom style="thin">
        <color theme="1" tint="0.499984740745262"/>
      </bottom>
      <diagonal/>
    </border>
    <border>
      <left/>
      <right style="thick">
        <color rgb="FFFF0000"/>
      </right>
      <top/>
      <bottom style="thin">
        <color theme="1" tint="0.499984740745262"/>
      </bottom>
      <diagonal/>
    </border>
    <border>
      <left style="thick">
        <color rgb="FFFF0000"/>
      </left>
      <right style="thick">
        <color rgb="FFFF0000"/>
      </right>
      <top style="hair">
        <color indexed="64"/>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
      <left style="hair">
        <color indexed="64"/>
      </left>
      <right style="hair">
        <color indexed="64"/>
      </right>
      <top style="thin">
        <color theme="1" tint="0.499984740745262"/>
      </top>
      <bottom/>
      <diagonal/>
    </border>
    <border>
      <left style="hair">
        <color indexed="64"/>
      </left>
      <right style="hair">
        <color theme="1" tint="0.499984740745262"/>
      </right>
      <top style="thin">
        <color theme="1" tint="0.499984740745262"/>
      </top>
      <bottom style="hair">
        <color indexed="64"/>
      </bottom>
      <diagonal/>
    </border>
    <border>
      <left style="hair">
        <color theme="1" tint="0.499984740745262"/>
      </left>
      <right/>
      <top style="thin">
        <color theme="1" tint="0.499984740745262"/>
      </top>
      <bottom/>
      <diagonal/>
    </border>
    <border>
      <left style="thick">
        <color rgb="FFFF0000"/>
      </left>
      <right style="thick">
        <color rgb="FFFF0000"/>
      </right>
      <top style="thin">
        <color theme="1" tint="0.499984740745262"/>
      </top>
      <bottom/>
      <diagonal/>
    </border>
    <border>
      <left style="thick">
        <color rgb="FFFF0000"/>
      </left>
      <right/>
      <top style="thin">
        <color theme="1" tint="0.499984740745262"/>
      </top>
      <bottom/>
      <diagonal/>
    </border>
    <border>
      <left/>
      <right style="thin">
        <color theme="1" tint="0.499984740745262"/>
      </right>
      <top style="thin">
        <color theme="1" tint="0.499984740745262"/>
      </top>
      <bottom style="hair">
        <color indexed="64"/>
      </bottom>
      <diagonal/>
    </border>
    <border>
      <left style="hair">
        <color indexed="64"/>
      </left>
      <right style="hair">
        <color indexed="64"/>
      </right>
      <top/>
      <bottom style="hair">
        <color indexed="64"/>
      </bottom>
      <diagonal/>
    </border>
    <border>
      <left style="hair">
        <color indexed="64"/>
      </left>
      <right style="hair">
        <color theme="1" tint="0.499984740745262"/>
      </right>
      <top style="hair">
        <color indexed="64"/>
      </top>
      <bottom style="hair">
        <color indexed="64"/>
      </bottom>
      <diagonal/>
    </border>
    <border>
      <left style="hair">
        <color theme="1" tint="0.499984740745262"/>
      </left>
      <right/>
      <top/>
      <bottom style="hair">
        <color indexed="64"/>
      </bottom>
      <diagonal/>
    </border>
    <border>
      <left/>
      <right style="thick">
        <color rgb="FFFF0000"/>
      </right>
      <top/>
      <bottom style="hair">
        <color indexed="64"/>
      </bottom>
      <diagonal/>
    </border>
    <border>
      <left style="thick">
        <color rgb="FFFF0000"/>
      </left>
      <right style="thick">
        <color rgb="FFFF0000"/>
      </right>
      <top/>
      <bottom style="hair">
        <color indexed="64"/>
      </bottom>
      <diagonal/>
    </border>
    <border>
      <left style="thick">
        <color rgb="FFFF0000"/>
      </left>
      <right/>
      <top/>
      <bottom style="hair">
        <color indexed="64"/>
      </bottom>
      <diagonal/>
    </border>
    <border>
      <left/>
      <right style="thin">
        <color theme="1" tint="0.499984740745262"/>
      </right>
      <top style="hair">
        <color indexed="64"/>
      </top>
      <bottom style="hair">
        <color indexed="64"/>
      </bottom>
      <diagonal/>
    </border>
    <border>
      <left style="thin">
        <color theme="1" tint="0.499984740745262"/>
      </left>
      <right style="hair">
        <color theme="0"/>
      </right>
      <top style="thin">
        <color theme="1" tint="0.499984740745262"/>
      </top>
      <bottom style="thin">
        <color theme="1" tint="0.499984740745262"/>
      </bottom>
      <diagonal/>
    </border>
    <border>
      <left style="hair">
        <color indexed="64"/>
      </left>
      <right style="hair">
        <color indexed="64"/>
      </right>
      <top style="hair">
        <color indexed="64"/>
      </top>
      <bottom/>
      <diagonal/>
    </border>
    <border>
      <left style="hair">
        <color theme="1" tint="0.499984740745262"/>
      </left>
      <right/>
      <top style="hair">
        <color indexed="64"/>
      </top>
      <bottom/>
      <diagonal/>
    </border>
    <border>
      <left/>
      <right style="thick">
        <color rgb="FFFF0000"/>
      </right>
      <top style="hair">
        <color indexed="64"/>
      </top>
      <bottom/>
      <diagonal/>
    </border>
    <border>
      <left style="thick">
        <color rgb="FFFF0000"/>
      </left>
      <right style="thick">
        <color rgb="FFFF0000"/>
      </right>
      <top style="hair">
        <color indexed="64"/>
      </top>
      <bottom/>
      <diagonal/>
    </border>
    <border>
      <left style="thick">
        <color rgb="FFFF0000"/>
      </left>
      <right/>
      <top style="hair">
        <color indexed="64"/>
      </top>
      <bottom/>
      <diagonal/>
    </border>
    <border>
      <left/>
      <right style="thin">
        <color theme="1" tint="0.499984740745262"/>
      </right>
      <top style="hair">
        <color indexed="64"/>
      </top>
      <bottom/>
      <diagonal/>
    </border>
    <border>
      <left/>
      <right/>
      <top style="thin">
        <color theme="1" tint="0.499984740745262"/>
      </top>
      <bottom style="hair">
        <color indexed="64"/>
      </bottom>
      <diagonal/>
    </border>
    <border>
      <left style="hair">
        <color indexed="64"/>
      </left>
      <right style="hair">
        <color indexed="64"/>
      </right>
      <top/>
      <bottom style="thin">
        <color theme="1" tint="0.499984740745262"/>
      </bottom>
      <diagonal/>
    </border>
    <border>
      <left style="hair">
        <color indexed="64"/>
      </left>
      <right style="hair">
        <color theme="1" tint="0.499984740745262"/>
      </right>
      <top style="hair">
        <color indexed="64"/>
      </top>
      <bottom style="thin">
        <color theme="1" tint="0.499984740745262"/>
      </bottom>
      <diagonal/>
    </border>
    <border>
      <left style="hair">
        <color theme="1" tint="0.499984740745262"/>
      </left>
      <right/>
      <top/>
      <bottom style="thin">
        <color theme="1" tint="0.499984740745262"/>
      </bottom>
      <diagonal/>
    </border>
    <border>
      <left style="thick">
        <color rgb="FFFF0000"/>
      </left>
      <right style="thick">
        <color rgb="FFFF0000"/>
      </right>
      <top/>
      <bottom style="thick">
        <color rgb="FFFF0000"/>
      </bottom>
      <diagonal/>
    </border>
    <border>
      <left style="thick">
        <color rgb="FFFF0000"/>
      </left>
      <right/>
      <top/>
      <bottom style="thin">
        <color theme="1" tint="0.499984740745262"/>
      </bottom>
      <diagonal/>
    </border>
    <border>
      <left/>
      <right/>
      <top/>
      <bottom style="hair">
        <color indexed="64"/>
      </bottom>
      <diagonal/>
    </border>
    <border>
      <left style="hair">
        <color theme="0"/>
      </left>
      <right style="hair">
        <color theme="0"/>
      </right>
      <top/>
      <bottom/>
      <diagonal/>
    </border>
    <border>
      <left/>
      <right style="thick">
        <color rgb="FFFF0000"/>
      </right>
      <top style="hair">
        <color indexed="64"/>
      </top>
      <bottom style="thin">
        <color theme="1" tint="0.499984740745262"/>
      </bottom>
      <diagonal/>
    </border>
    <border>
      <left/>
      <right style="thin">
        <color theme="1" tint="0.499984740745262"/>
      </right>
      <top style="hair">
        <color indexed="64"/>
      </top>
      <bottom style="thin">
        <color theme="1" tint="0.499984740745262"/>
      </bottom>
      <diagonal/>
    </border>
    <border>
      <left style="thick">
        <color rgb="FFFF0000"/>
      </left>
      <right style="thick">
        <color rgb="FFFF0000"/>
      </right>
      <top style="thin">
        <color theme="1" tint="0.499984740745262"/>
      </top>
      <bottom style="hair">
        <color indexed="64"/>
      </bottom>
      <diagonal/>
    </border>
    <border>
      <left style="hair">
        <color indexed="64"/>
      </left>
      <right/>
      <top style="thin">
        <color theme="1" tint="0.499984740745262"/>
      </top>
      <bottom/>
      <diagonal/>
    </border>
    <border>
      <left/>
      <right style="thick">
        <color rgb="FFFF0000"/>
      </right>
      <top style="thin">
        <color theme="1" tint="0.499984740745262"/>
      </top>
      <bottom style="hair">
        <color indexed="64"/>
      </bottom>
      <diagonal/>
    </border>
    <border>
      <left style="hair">
        <color indexed="64"/>
      </left>
      <right/>
      <top/>
      <bottom style="hair">
        <color indexed="64"/>
      </bottom>
      <diagonal/>
    </border>
    <border>
      <left style="hair">
        <color indexed="64"/>
      </left>
      <right/>
      <top style="hair">
        <color indexed="64"/>
      </top>
      <bottom/>
      <diagonal/>
    </border>
    <border>
      <left style="hair">
        <color indexed="64"/>
      </left>
      <right/>
      <top/>
      <bottom style="thin">
        <color theme="1" tint="0.499984740745262"/>
      </bottom>
      <diagonal/>
    </border>
    <border>
      <left/>
      <right style="hair">
        <color theme="0"/>
      </right>
      <top style="thin">
        <color theme="1" tint="0.499984740745262"/>
      </top>
      <bottom/>
      <diagonal/>
    </border>
    <border>
      <left style="thin">
        <color theme="1" tint="0.499984740745262"/>
      </left>
      <right/>
      <top/>
      <bottom style="thin">
        <color theme="1" tint="0.499984740745262"/>
      </bottom>
      <diagonal/>
    </border>
    <border>
      <left/>
      <right style="hair">
        <color theme="1" tint="0.499984740745262"/>
      </right>
      <top/>
      <bottom style="thin">
        <color theme="1" tint="0.499984740745262"/>
      </bottom>
      <diagonal/>
    </border>
    <border>
      <left style="thick">
        <color rgb="FFFF0000"/>
      </left>
      <right style="thick">
        <color rgb="FFFF0000"/>
      </right>
      <top style="thick">
        <color rgb="FFFF0000"/>
      </top>
      <bottom style="thick">
        <color rgb="FFFF0000"/>
      </bottom>
      <diagonal/>
    </border>
    <border>
      <left style="thin">
        <color theme="1" tint="0.499984740745262"/>
      </left>
      <right/>
      <top style="thin">
        <color theme="1" tint="0.499984740745262"/>
      </top>
      <bottom/>
      <diagonal/>
    </border>
    <border>
      <left style="thick">
        <color rgb="FFFF0000"/>
      </left>
      <right style="thick">
        <color rgb="FFFF0000"/>
      </right>
      <top style="thick">
        <color rgb="FFFF0000"/>
      </top>
      <bottom/>
      <diagonal/>
    </border>
    <border>
      <left/>
      <right style="hair">
        <color indexed="64"/>
      </right>
      <top style="thin">
        <color theme="1" tint="0.499984740745262"/>
      </top>
      <bottom style="hair">
        <color indexed="64"/>
      </bottom>
      <diagonal/>
    </border>
    <border>
      <left style="thin">
        <color theme="1" tint="0.499984740745262"/>
      </left>
      <right/>
      <top style="hair">
        <color indexed="64"/>
      </top>
      <bottom style="hair">
        <color indexed="64"/>
      </bottom>
      <diagonal/>
    </border>
    <border>
      <left style="thick">
        <color rgb="FFFF0000"/>
      </left>
      <right style="thick">
        <color rgb="FFFF0000"/>
      </right>
      <top style="hair">
        <color indexed="64"/>
      </top>
      <bottom style="thick">
        <color rgb="FFFF0000"/>
      </bottom>
      <diagonal/>
    </border>
    <border>
      <left/>
      <right/>
      <top style="hair">
        <color indexed="64"/>
      </top>
      <bottom style="thin">
        <color theme="1" tint="0.499984740745262"/>
      </bottom>
      <diagonal/>
    </border>
    <border>
      <left style="hair">
        <color theme="0"/>
      </left>
      <right style="hair">
        <color theme="0"/>
      </right>
      <top style="thin">
        <color theme="1" tint="0.499984740745262"/>
      </top>
      <bottom style="thin">
        <color theme="1" tint="0.499984740745262"/>
      </bottom>
      <diagonal/>
    </border>
    <border>
      <left style="hair">
        <color theme="0"/>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hair">
        <color indexed="64"/>
      </bottom>
      <diagonal/>
    </border>
    <border>
      <left style="thin">
        <color theme="1" tint="0.499984740745262"/>
      </left>
      <right/>
      <top style="hair">
        <color indexed="64"/>
      </top>
      <bottom/>
      <diagonal/>
    </border>
    <border>
      <left/>
      <right style="hair">
        <color indexed="64"/>
      </right>
      <top style="hair">
        <color indexed="64"/>
      </top>
      <bottom style="hair">
        <color indexed="64"/>
      </bottom>
      <diagonal/>
    </border>
    <border>
      <left style="thin">
        <color theme="1" tint="0.499984740745262"/>
      </left>
      <right/>
      <top/>
      <bottom style="hair">
        <color indexed="64"/>
      </bottom>
      <diagonal/>
    </border>
    <border>
      <left style="thin">
        <color theme="1" tint="0.499984740745262"/>
      </left>
      <right/>
      <top style="hair">
        <color indexed="64"/>
      </top>
      <bottom style="thin">
        <color theme="1" tint="0.499984740745262"/>
      </bottom>
      <diagonal/>
    </border>
    <border>
      <left/>
      <right style="hair">
        <color indexed="64"/>
      </right>
      <top style="hair">
        <color indexed="64"/>
      </top>
      <bottom style="thin">
        <color theme="1" tint="0.499984740745262"/>
      </bottom>
      <diagonal/>
    </border>
    <border>
      <left/>
      <right style="hair">
        <color indexed="64"/>
      </right>
      <top/>
      <bottom style="hair">
        <color indexed="64"/>
      </bottom>
      <diagonal/>
    </border>
    <border>
      <left style="thick">
        <color rgb="FFFF0000"/>
      </left>
      <right/>
      <top style="hair">
        <color indexed="64"/>
      </top>
      <bottom style="thin">
        <color theme="1" tint="0.499984740745262"/>
      </bottom>
      <diagonal/>
    </border>
    <border>
      <left/>
      <right style="thin">
        <color theme="1" tint="0.499984740745262"/>
      </right>
      <top/>
      <bottom style="hair">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92">
    <xf numFmtId="0" fontId="0" fillId="0" borderId="0" xfId="0">
      <alignment vertical="center"/>
    </xf>
    <xf numFmtId="0" fontId="3" fillId="2" borderId="0" xfId="0" applyFont="1" applyFill="1" applyProtection="1">
      <alignment vertical="center"/>
      <protection hidden="1"/>
    </xf>
    <xf numFmtId="0" fontId="5" fillId="2" borderId="0" xfId="0" applyFont="1" applyFill="1" applyProtection="1">
      <alignment vertical="center"/>
      <protection hidden="1"/>
    </xf>
    <xf numFmtId="14" fontId="3" fillId="2" borderId="0" xfId="0" applyNumberFormat="1" applyFont="1" applyFill="1" applyProtection="1">
      <alignment vertical="center"/>
      <protection hidden="1"/>
    </xf>
    <xf numFmtId="0" fontId="6" fillId="3" borderId="0" xfId="0" applyFont="1" applyFill="1" applyProtection="1">
      <alignment vertical="center"/>
      <protection hidden="1"/>
    </xf>
    <xf numFmtId="0" fontId="3" fillId="3" borderId="0" xfId="0" applyFont="1" applyFill="1" applyProtection="1">
      <alignment vertical="center"/>
      <protection hidden="1"/>
    </xf>
    <xf numFmtId="0" fontId="7" fillId="3" borderId="0" xfId="0" applyFont="1" applyFill="1" applyProtection="1">
      <alignment vertical="center"/>
      <protection hidden="1"/>
    </xf>
    <xf numFmtId="0" fontId="8" fillId="3" borderId="0" xfId="0" applyFont="1" applyFill="1" applyProtection="1">
      <alignment vertical="center"/>
      <protection hidden="1"/>
    </xf>
    <xf numFmtId="0" fontId="9" fillId="3" borderId="0" xfId="0" applyFont="1" applyFill="1" applyProtection="1">
      <alignment vertical="center"/>
      <protection hidden="1"/>
    </xf>
    <xf numFmtId="0" fontId="10" fillId="2" borderId="0" xfId="0" applyFont="1" applyFill="1" applyProtection="1">
      <alignment vertical="center"/>
      <protection hidden="1"/>
    </xf>
    <xf numFmtId="38" fontId="6" fillId="2" borderId="0" xfId="0" applyNumberFormat="1" applyFont="1" applyFill="1" applyProtection="1">
      <alignment vertical="center"/>
      <protection hidden="1"/>
    </xf>
    <xf numFmtId="0" fontId="13" fillId="2" borderId="0" xfId="0" applyFont="1" applyFill="1" applyAlignment="1" applyProtection="1">
      <protection hidden="1"/>
    </xf>
    <xf numFmtId="0" fontId="13" fillId="2" borderId="4" xfId="0" applyFont="1" applyFill="1" applyBorder="1" applyAlignment="1" applyProtection="1">
      <protection hidden="1"/>
    </xf>
    <xf numFmtId="0" fontId="14" fillId="4" borderId="9" xfId="0" applyFont="1" applyFill="1" applyBorder="1" applyAlignment="1" applyProtection="1">
      <alignment horizontal="center" vertical="center"/>
      <protection hidden="1"/>
    </xf>
    <xf numFmtId="38" fontId="10" fillId="2" borderId="0" xfId="1" applyFont="1" applyFill="1" applyAlignment="1" applyProtection="1">
      <alignment horizontal="center" vertical="center"/>
      <protection hidden="1"/>
    </xf>
    <xf numFmtId="0" fontId="17" fillId="0" borderId="13" xfId="0" applyFont="1" applyBorder="1" applyAlignment="1" applyProtection="1">
      <alignment horizontal="center" vertical="center"/>
      <protection hidden="1"/>
    </xf>
    <xf numFmtId="0" fontId="17" fillId="0" borderId="14" xfId="0" applyFont="1" applyBorder="1" applyProtection="1">
      <alignment vertical="center"/>
      <protection hidden="1"/>
    </xf>
    <xf numFmtId="38" fontId="17" fillId="0" borderId="15" xfId="1" applyFont="1" applyFill="1" applyBorder="1" applyProtection="1">
      <alignment vertical="center"/>
      <protection hidden="1"/>
    </xf>
    <xf numFmtId="0" fontId="18" fillId="0" borderId="16" xfId="0" applyFont="1" applyBorder="1" applyAlignment="1" applyProtection="1">
      <alignment horizontal="left" vertical="center"/>
      <protection hidden="1"/>
    </xf>
    <xf numFmtId="0" fontId="17" fillId="0" borderId="17" xfId="0" applyFont="1" applyBorder="1" applyAlignment="1" applyProtection="1">
      <alignment horizontal="right" vertical="center"/>
      <protection locked="0"/>
    </xf>
    <xf numFmtId="38" fontId="17" fillId="0" borderId="18" xfId="1" applyFont="1" applyFill="1" applyBorder="1" applyAlignment="1" applyProtection="1">
      <alignment horizontal="right" vertical="center"/>
      <protection hidden="1"/>
    </xf>
    <xf numFmtId="0" fontId="18" fillId="0" borderId="19" xfId="0" applyFont="1" applyBorder="1" applyAlignment="1" applyProtection="1">
      <alignment horizontal="left" vertical="center"/>
      <protection hidden="1"/>
    </xf>
    <xf numFmtId="0" fontId="19" fillId="2" borderId="0" xfId="0" applyFont="1" applyFill="1" applyAlignment="1" applyProtection="1">
      <protection hidden="1"/>
    </xf>
    <xf numFmtId="0" fontId="17" fillId="0" borderId="21" xfId="0" applyFont="1" applyBorder="1" applyAlignment="1" applyProtection="1">
      <alignment horizontal="center" vertical="center"/>
      <protection hidden="1"/>
    </xf>
    <xf numFmtId="0" fontId="17" fillId="0" borderId="22" xfId="0" applyFont="1" applyBorder="1" applyProtection="1">
      <alignment vertical="center"/>
      <protection hidden="1"/>
    </xf>
    <xf numFmtId="38" fontId="17" fillId="0" borderId="23" xfId="1" applyFont="1" applyFill="1" applyBorder="1" applyProtection="1">
      <alignment vertical="center"/>
      <protection hidden="1"/>
    </xf>
    <xf numFmtId="0" fontId="18" fillId="0" borderId="24" xfId="0" applyFont="1" applyBorder="1" applyAlignment="1" applyProtection="1">
      <alignment horizontal="left" vertical="center"/>
      <protection hidden="1"/>
    </xf>
    <xf numFmtId="0" fontId="17" fillId="0" borderId="25" xfId="0" applyFont="1" applyBorder="1" applyAlignment="1" applyProtection="1">
      <alignment horizontal="right" vertical="center"/>
      <protection locked="0"/>
    </xf>
    <xf numFmtId="38" fontId="17" fillId="0" borderId="26" xfId="1" applyFont="1" applyFill="1" applyBorder="1" applyAlignment="1" applyProtection="1">
      <alignment horizontal="right" vertical="center"/>
      <protection hidden="1"/>
    </xf>
    <xf numFmtId="0" fontId="18" fillId="0" borderId="27" xfId="0" applyFont="1" applyBorder="1" applyAlignment="1" applyProtection="1">
      <alignment horizontal="left" vertical="center"/>
      <protection hidden="1"/>
    </xf>
    <xf numFmtId="38" fontId="21" fillId="3" borderId="0" xfId="1" applyFont="1" applyFill="1" applyAlignment="1" applyProtection="1">
      <alignment horizontal="center" vertical="center"/>
      <protection hidden="1"/>
    </xf>
    <xf numFmtId="0" fontId="22" fillId="3" borderId="0" xfId="0" applyFont="1" applyFill="1" applyProtection="1">
      <alignment vertical="center"/>
      <protection hidden="1"/>
    </xf>
    <xf numFmtId="0" fontId="19" fillId="2" borderId="0" xfId="0" applyFont="1" applyFill="1" applyAlignment="1" applyProtection="1">
      <alignment vertical="top"/>
      <protection hidden="1"/>
    </xf>
    <xf numFmtId="0" fontId="17" fillId="0" borderId="29" xfId="0" applyFont="1" applyBorder="1" applyAlignment="1" applyProtection="1">
      <alignment horizontal="center" vertical="center"/>
      <protection hidden="1"/>
    </xf>
    <xf numFmtId="0" fontId="17" fillId="0" borderId="30" xfId="0" applyFont="1" applyBorder="1" applyProtection="1">
      <alignment vertical="center"/>
      <protection hidden="1"/>
    </xf>
    <xf numFmtId="38" fontId="17" fillId="0" borderId="31" xfId="1" applyFont="1" applyFill="1" applyBorder="1" applyProtection="1">
      <alignment vertical="center"/>
      <protection hidden="1"/>
    </xf>
    <xf numFmtId="0" fontId="18" fillId="0" borderId="32" xfId="0" applyFont="1" applyBorder="1" applyAlignment="1" applyProtection="1">
      <alignment horizontal="left" vertical="center"/>
      <protection hidden="1"/>
    </xf>
    <xf numFmtId="0" fontId="17" fillId="0" borderId="33" xfId="0" applyFont="1" applyBorder="1" applyAlignment="1" applyProtection="1">
      <alignment horizontal="right" vertical="center"/>
      <protection locked="0"/>
    </xf>
    <xf numFmtId="38" fontId="17" fillId="0" borderId="34" xfId="1" applyFont="1" applyFill="1" applyBorder="1" applyAlignment="1" applyProtection="1">
      <alignment horizontal="right" vertical="center"/>
      <protection hidden="1"/>
    </xf>
    <xf numFmtId="0" fontId="18" fillId="0" borderId="35" xfId="0" applyFont="1" applyBorder="1" applyAlignment="1" applyProtection="1">
      <alignment horizontal="left" vertical="center"/>
      <protection hidden="1"/>
    </xf>
    <xf numFmtId="0" fontId="19" fillId="2" borderId="0" xfId="0" applyFont="1" applyFill="1" applyProtection="1">
      <alignment vertical="center"/>
      <protection hidden="1"/>
    </xf>
    <xf numFmtId="0" fontId="17" fillId="0" borderId="37" xfId="0" applyFont="1" applyBorder="1" applyProtection="1">
      <alignment vertical="center"/>
      <protection hidden="1"/>
    </xf>
    <xf numFmtId="0" fontId="18" fillId="0" borderId="41" xfId="0" applyFont="1" applyBorder="1" applyAlignment="1" applyProtection="1">
      <alignment horizontal="left" vertical="center"/>
      <protection hidden="1"/>
    </xf>
    <xf numFmtId="0" fontId="23" fillId="2" borderId="0" xfId="0" applyFont="1" applyFill="1" applyProtection="1">
      <alignment vertical="center"/>
      <protection hidden="1"/>
    </xf>
    <xf numFmtId="0" fontId="17" fillId="2" borderId="0" xfId="0" applyFont="1" applyFill="1" applyProtection="1">
      <alignment vertical="center"/>
      <protection hidden="1"/>
    </xf>
    <xf numFmtId="0" fontId="17" fillId="2" borderId="0" xfId="0" applyFont="1" applyFill="1" applyAlignment="1" applyProtection="1">
      <alignment horizontal="left" vertical="center"/>
      <protection hidden="1"/>
    </xf>
    <xf numFmtId="0" fontId="17" fillId="0" borderId="43" xfId="0" applyFont="1" applyBorder="1" applyProtection="1">
      <alignment vertical="center"/>
      <protection hidden="1"/>
    </xf>
    <xf numFmtId="0" fontId="18" fillId="0" borderId="48" xfId="0" applyFont="1" applyBorder="1" applyAlignment="1" applyProtection="1">
      <alignment horizontal="left" vertical="center"/>
      <protection hidden="1"/>
    </xf>
    <xf numFmtId="0" fontId="14" fillId="4" borderId="49" xfId="0" applyFont="1" applyFill="1" applyBorder="1" applyAlignment="1" applyProtection="1">
      <alignment horizontal="center" vertical="center"/>
      <protection hidden="1"/>
    </xf>
    <xf numFmtId="0" fontId="17" fillId="0" borderId="43" xfId="0" applyFont="1" applyBorder="1" applyAlignment="1" applyProtection="1">
      <alignment horizontal="left" vertical="center"/>
      <protection hidden="1"/>
    </xf>
    <xf numFmtId="0" fontId="18" fillId="0" borderId="52" xfId="0" applyFont="1" applyBorder="1" applyAlignment="1" applyProtection="1">
      <alignment horizontal="left" vertical="center"/>
      <protection hidden="1"/>
    </xf>
    <xf numFmtId="0" fontId="18" fillId="0" borderId="55" xfId="0" applyFont="1" applyBorder="1" applyAlignment="1" applyProtection="1">
      <alignment horizontal="left" vertical="center"/>
      <protection hidden="1"/>
    </xf>
    <xf numFmtId="0" fontId="17" fillId="2" borderId="13" xfId="0" applyFont="1" applyFill="1" applyBorder="1" applyAlignment="1" applyProtection="1">
      <alignment horizontal="center" vertical="center"/>
      <protection hidden="1"/>
    </xf>
    <xf numFmtId="0" fontId="17" fillId="2" borderId="14" xfId="0" applyFont="1" applyFill="1" applyBorder="1" applyProtection="1">
      <alignment vertical="center"/>
      <protection hidden="1"/>
    </xf>
    <xf numFmtId="38" fontId="17" fillId="2" borderId="15" xfId="1" applyFont="1" applyFill="1" applyBorder="1" applyProtection="1">
      <alignment vertical="center"/>
      <protection hidden="1"/>
    </xf>
    <xf numFmtId="0" fontId="18" fillId="2" borderId="16" xfId="0" applyFont="1" applyFill="1" applyBorder="1" applyAlignment="1" applyProtection="1">
      <alignment horizontal="left" vertical="center"/>
      <protection hidden="1"/>
    </xf>
    <xf numFmtId="0" fontId="17" fillId="2" borderId="17" xfId="0" applyFont="1" applyFill="1" applyBorder="1" applyAlignment="1" applyProtection="1">
      <alignment horizontal="right" vertical="center"/>
      <protection locked="0"/>
    </xf>
    <xf numFmtId="38" fontId="17" fillId="2" borderId="56" xfId="1" applyFont="1" applyFill="1" applyBorder="1" applyAlignment="1" applyProtection="1">
      <alignment horizontal="right" vertical="center"/>
      <protection hidden="1"/>
    </xf>
    <xf numFmtId="0" fontId="18" fillId="2" borderId="19" xfId="0" applyFont="1" applyFill="1" applyBorder="1" applyProtection="1">
      <alignment vertical="center"/>
      <protection hidden="1"/>
    </xf>
    <xf numFmtId="0" fontId="17" fillId="0" borderId="58" xfId="0" applyFont="1" applyBorder="1" applyAlignment="1" applyProtection="1">
      <alignment horizontal="left" vertical="center"/>
      <protection hidden="1"/>
    </xf>
    <xf numFmtId="38" fontId="17" fillId="0" borderId="61" xfId="1" applyFont="1" applyFill="1" applyBorder="1" applyAlignment="1" applyProtection="1">
      <alignment horizontal="right" vertical="center"/>
      <protection hidden="1"/>
    </xf>
    <xf numFmtId="0" fontId="17" fillId="2" borderId="21" xfId="0" applyFont="1" applyFill="1" applyBorder="1" applyAlignment="1" applyProtection="1">
      <alignment horizontal="center" vertical="center"/>
      <protection hidden="1"/>
    </xf>
    <xf numFmtId="0" fontId="17" fillId="2" borderId="22" xfId="0" applyFont="1" applyFill="1" applyBorder="1" applyProtection="1">
      <alignment vertical="center"/>
      <protection hidden="1"/>
    </xf>
    <xf numFmtId="38" fontId="17" fillId="2" borderId="23" xfId="1" applyFont="1" applyFill="1" applyBorder="1" applyProtection="1">
      <alignment vertical="center"/>
      <protection hidden="1"/>
    </xf>
    <xf numFmtId="0" fontId="18" fillId="2" borderId="52" xfId="0" applyFont="1" applyFill="1" applyBorder="1" applyAlignment="1" applyProtection="1">
      <alignment horizontal="left" vertical="center"/>
      <protection hidden="1"/>
    </xf>
    <xf numFmtId="0" fontId="17" fillId="2" borderId="25" xfId="0" applyFont="1" applyFill="1" applyBorder="1" applyAlignment="1" applyProtection="1">
      <alignment horizontal="right" vertical="center"/>
      <protection locked="0"/>
    </xf>
    <xf numFmtId="38" fontId="17" fillId="2" borderId="62" xfId="1" applyFont="1" applyFill="1" applyBorder="1" applyAlignment="1" applyProtection="1">
      <alignment horizontal="right" vertical="center"/>
      <protection hidden="1"/>
    </xf>
    <xf numFmtId="0" fontId="18" fillId="2" borderId="55" xfId="0" applyFont="1" applyFill="1" applyBorder="1" applyProtection="1">
      <alignment vertical="center"/>
      <protection hidden="1"/>
    </xf>
    <xf numFmtId="0" fontId="14" fillId="4" borderId="63" xfId="0" applyFont="1" applyFill="1" applyBorder="1" applyAlignment="1" applyProtection="1">
      <alignment horizontal="center" vertical="center"/>
      <protection hidden="1"/>
    </xf>
    <xf numFmtId="38" fontId="22" fillId="3" borderId="0" xfId="1" applyFont="1" applyFill="1" applyProtection="1">
      <alignment vertical="center"/>
      <protection hidden="1"/>
    </xf>
    <xf numFmtId="0" fontId="17" fillId="2" borderId="29" xfId="0" applyFont="1" applyFill="1" applyBorder="1" applyAlignment="1" applyProtection="1">
      <alignment horizontal="center" vertical="center"/>
      <protection hidden="1"/>
    </xf>
    <xf numFmtId="0" fontId="17" fillId="2" borderId="30" xfId="0" applyFont="1" applyFill="1" applyBorder="1" applyProtection="1">
      <alignment vertical="center"/>
      <protection hidden="1"/>
    </xf>
    <xf numFmtId="38" fontId="17" fillId="2" borderId="31" xfId="1" applyFont="1" applyFill="1" applyBorder="1" applyProtection="1">
      <alignment vertical="center"/>
      <protection hidden="1"/>
    </xf>
    <xf numFmtId="0" fontId="18" fillId="2" borderId="64" xfId="0" applyFont="1" applyFill="1" applyBorder="1" applyAlignment="1" applyProtection="1">
      <alignment horizontal="left" vertical="center"/>
      <protection hidden="1"/>
    </xf>
    <xf numFmtId="0" fontId="17" fillId="2" borderId="33" xfId="0" applyFont="1" applyFill="1" applyBorder="1" applyAlignment="1" applyProtection="1">
      <alignment horizontal="right" vertical="center"/>
      <protection locked="0"/>
    </xf>
    <xf numFmtId="38" fontId="17" fillId="2" borderId="34" xfId="1" applyFont="1" applyFill="1" applyBorder="1" applyAlignment="1" applyProtection="1">
      <alignment horizontal="right" vertical="center"/>
      <protection hidden="1"/>
    </xf>
    <xf numFmtId="0" fontId="18" fillId="2" borderId="65" xfId="0" applyFont="1" applyFill="1" applyBorder="1" applyProtection="1">
      <alignment vertical="center"/>
      <protection hidden="1"/>
    </xf>
    <xf numFmtId="38" fontId="17" fillId="0" borderId="56" xfId="1" applyFont="1" applyFill="1" applyBorder="1" applyAlignment="1" applyProtection="1">
      <alignment horizontal="right" vertical="center"/>
      <protection hidden="1"/>
    </xf>
    <xf numFmtId="0" fontId="17" fillId="2" borderId="66" xfId="0" applyFont="1" applyFill="1" applyBorder="1" applyAlignment="1" applyProtection="1">
      <alignment horizontal="right" vertical="center"/>
      <protection locked="0"/>
    </xf>
    <xf numFmtId="38" fontId="17" fillId="2" borderId="18" xfId="1" applyFont="1" applyFill="1" applyBorder="1" applyAlignment="1" applyProtection="1">
      <alignment horizontal="right" vertical="center"/>
      <protection hidden="1"/>
    </xf>
    <xf numFmtId="0" fontId="18" fillId="2" borderId="41" xfId="0" applyFont="1" applyFill="1" applyBorder="1" applyProtection="1">
      <alignment vertical="center"/>
      <protection hidden="1"/>
    </xf>
    <xf numFmtId="38" fontId="17" fillId="0" borderId="62" xfId="1" applyFont="1" applyFill="1" applyBorder="1" applyAlignment="1" applyProtection="1">
      <alignment horizontal="right" vertical="center"/>
      <protection hidden="1"/>
    </xf>
    <xf numFmtId="0" fontId="18" fillId="2" borderId="24" xfId="0" applyFont="1" applyFill="1" applyBorder="1" applyAlignment="1" applyProtection="1">
      <alignment horizontal="left" vertical="center"/>
      <protection hidden="1"/>
    </xf>
    <xf numFmtId="38" fontId="17" fillId="2" borderId="26" xfId="1" applyFont="1" applyFill="1" applyBorder="1" applyAlignment="1" applyProtection="1">
      <alignment horizontal="right" vertical="center"/>
      <protection hidden="1"/>
    </xf>
    <xf numFmtId="0" fontId="18" fillId="0" borderId="64" xfId="0" applyFont="1" applyBorder="1" applyAlignment="1" applyProtection="1">
      <alignment horizontal="left" vertical="center"/>
      <protection hidden="1"/>
    </xf>
    <xf numFmtId="0" fontId="18" fillId="0" borderId="65" xfId="0" applyFont="1" applyBorder="1" applyAlignment="1" applyProtection="1">
      <alignment horizontal="left" vertical="center"/>
      <protection hidden="1"/>
    </xf>
    <xf numFmtId="0" fontId="18" fillId="2" borderId="32" xfId="0" applyFont="1" applyFill="1" applyBorder="1" applyAlignment="1" applyProtection="1">
      <alignment horizontal="left" vertical="center"/>
      <protection hidden="1"/>
    </xf>
    <xf numFmtId="0" fontId="18" fillId="2" borderId="10" xfId="0" applyFont="1" applyFill="1" applyBorder="1" applyProtection="1">
      <alignment vertical="center"/>
      <protection hidden="1"/>
    </xf>
    <xf numFmtId="0" fontId="17" fillId="0" borderId="66" xfId="0" applyFont="1" applyBorder="1" applyAlignment="1" applyProtection="1">
      <alignment horizontal="right" vertical="center"/>
      <protection locked="0"/>
    </xf>
    <xf numFmtId="0" fontId="17" fillId="2" borderId="37" xfId="0" applyFont="1" applyFill="1" applyBorder="1" applyProtection="1">
      <alignment vertical="center"/>
      <protection hidden="1"/>
    </xf>
    <xf numFmtId="0" fontId="17" fillId="2" borderId="43" xfId="0" applyFont="1" applyFill="1" applyBorder="1" applyProtection="1">
      <alignment vertical="center"/>
      <protection hidden="1"/>
    </xf>
    <xf numFmtId="0" fontId="18" fillId="2" borderId="48" xfId="0" applyFont="1" applyFill="1" applyBorder="1" applyProtection="1">
      <alignment vertical="center"/>
      <protection hidden="1"/>
    </xf>
    <xf numFmtId="0" fontId="17" fillId="2" borderId="43" xfId="0" applyFont="1" applyFill="1" applyBorder="1" applyAlignment="1" applyProtection="1">
      <alignment horizontal="left" vertical="center"/>
      <protection hidden="1"/>
    </xf>
    <xf numFmtId="0" fontId="17" fillId="2" borderId="58" xfId="0" applyFont="1" applyFill="1" applyBorder="1" applyAlignment="1" applyProtection="1">
      <alignment horizontal="left" vertical="center"/>
      <protection hidden="1"/>
    </xf>
    <xf numFmtId="0" fontId="18" fillId="2" borderId="35" xfId="0" applyFont="1" applyFill="1" applyBorder="1" applyProtection="1">
      <alignment vertical="center"/>
      <protection hidden="1"/>
    </xf>
    <xf numFmtId="0" fontId="26" fillId="2" borderId="0" xfId="0" applyFont="1" applyFill="1" applyProtection="1">
      <alignment vertical="center"/>
      <protection hidden="1"/>
    </xf>
    <xf numFmtId="0" fontId="27" fillId="2" borderId="0" xfId="0" applyFont="1" applyFill="1" applyProtection="1">
      <alignment vertical="center"/>
      <protection hidden="1"/>
    </xf>
    <xf numFmtId="0" fontId="28" fillId="2" borderId="0" xfId="0" applyFont="1" applyFill="1" applyAlignment="1" applyProtection="1">
      <alignment horizontal="center" vertical="top"/>
      <protection hidden="1"/>
    </xf>
    <xf numFmtId="38" fontId="28" fillId="2" borderId="0" xfId="1" applyFont="1" applyFill="1" applyBorder="1" applyAlignment="1" applyProtection="1">
      <alignment vertical="center"/>
      <protection hidden="1"/>
    </xf>
    <xf numFmtId="0" fontId="18" fillId="2" borderId="0" xfId="0" applyFont="1" applyFill="1" applyAlignment="1" applyProtection="1">
      <protection hidden="1"/>
    </xf>
    <xf numFmtId="0" fontId="19" fillId="3" borderId="0" xfId="0" applyFont="1" applyFill="1" applyAlignment="1" applyProtection="1">
      <alignment horizontal="center" vertical="center"/>
      <protection hidden="1"/>
    </xf>
    <xf numFmtId="0" fontId="8" fillId="2" borderId="0" xfId="0" applyFont="1" applyFill="1" applyAlignment="1" applyProtection="1">
      <alignment vertical="top"/>
      <protection hidden="1"/>
    </xf>
    <xf numFmtId="38" fontId="8" fillId="2" borderId="0" xfId="1" applyFont="1" applyFill="1" applyBorder="1" applyAlignment="1" applyProtection="1">
      <alignment vertical="top"/>
      <protection hidden="1"/>
    </xf>
    <xf numFmtId="0" fontId="18" fillId="2" borderId="0" xfId="0" applyFont="1" applyFill="1" applyProtection="1">
      <alignment vertical="center"/>
      <protection hidden="1"/>
    </xf>
    <xf numFmtId="0" fontId="29" fillId="3" borderId="0" xfId="0" applyFont="1" applyFill="1" applyProtection="1">
      <alignment vertical="center"/>
      <protection hidden="1"/>
    </xf>
    <xf numFmtId="38" fontId="17" fillId="0" borderId="59" xfId="1" applyFont="1" applyFill="1" applyBorder="1" applyProtection="1">
      <alignment vertical="center"/>
      <protection hidden="1"/>
    </xf>
    <xf numFmtId="0" fontId="17" fillId="0" borderId="75" xfId="0" applyFont="1" applyBorder="1" applyAlignment="1" applyProtection="1">
      <alignment horizontal="right" vertical="center"/>
      <protection locked="0"/>
    </xf>
    <xf numFmtId="0" fontId="17" fillId="2" borderId="77" xfId="0" applyFont="1" applyFill="1" applyBorder="1" applyProtection="1">
      <alignment vertical="center"/>
      <protection locked="0"/>
    </xf>
    <xf numFmtId="38" fontId="17" fillId="2" borderId="18" xfId="1" applyFont="1" applyFill="1" applyBorder="1" applyProtection="1">
      <alignment vertical="center"/>
      <protection hidden="1"/>
    </xf>
    <xf numFmtId="0" fontId="18" fillId="2" borderId="78" xfId="0" applyFont="1" applyFill="1" applyBorder="1" applyAlignment="1" applyProtection="1">
      <alignment horizontal="left" vertical="center"/>
      <protection hidden="1"/>
    </xf>
    <xf numFmtId="0" fontId="17" fillId="0" borderId="17" xfId="0" applyFont="1" applyBorder="1" applyProtection="1">
      <alignment vertical="center"/>
      <protection locked="0"/>
    </xf>
    <xf numFmtId="0" fontId="8" fillId="2" borderId="0" xfId="0" applyFont="1" applyFill="1" applyAlignment="1" applyProtection="1">
      <alignment horizontal="center" vertical="top"/>
      <protection hidden="1"/>
    </xf>
    <xf numFmtId="38" fontId="28" fillId="2" borderId="0" xfId="1" applyFont="1" applyFill="1" applyBorder="1" applyAlignment="1" applyProtection="1">
      <alignment vertical="top"/>
      <protection hidden="1"/>
    </xf>
    <xf numFmtId="38" fontId="18" fillId="2" borderId="0" xfId="1" applyFont="1" applyFill="1" applyBorder="1" applyAlignment="1" applyProtection="1">
      <alignment horizontal="left"/>
      <protection hidden="1"/>
    </xf>
    <xf numFmtId="0" fontId="17" fillId="2" borderId="25" xfId="0" applyFont="1" applyFill="1" applyBorder="1" applyProtection="1">
      <alignment vertical="center"/>
      <protection locked="0"/>
    </xf>
    <xf numFmtId="38" fontId="17" fillId="2" borderId="26" xfId="1" applyFont="1" applyFill="1" applyBorder="1" applyProtection="1">
      <alignment vertical="center"/>
      <protection hidden="1"/>
    </xf>
    <xf numFmtId="0" fontId="18" fillId="2" borderId="0" xfId="0" applyFont="1" applyFill="1" applyAlignment="1" applyProtection="1">
      <alignment horizontal="left" vertical="center"/>
      <protection hidden="1"/>
    </xf>
    <xf numFmtId="0" fontId="17" fillId="2" borderId="60" xfId="0" applyFont="1" applyFill="1" applyBorder="1" applyProtection="1">
      <alignment vertical="center"/>
      <protection locked="0"/>
    </xf>
    <xf numFmtId="38" fontId="17" fillId="2" borderId="34" xfId="1" applyFont="1" applyFill="1" applyBorder="1" applyProtection="1">
      <alignment vertical="center"/>
      <protection hidden="1"/>
    </xf>
    <xf numFmtId="0" fontId="17" fillId="2" borderId="80" xfId="0" applyFont="1" applyFill="1" applyBorder="1" applyProtection="1">
      <alignment vertical="center"/>
      <protection locked="0"/>
    </xf>
    <xf numFmtId="38" fontId="17" fillId="2" borderId="81" xfId="1" applyFont="1" applyFill="1" applyBorder="1" applyProtection="1">
      <alignment vertical="center"/>
      <protection hidden="1"/>
    </xf>
    <xf numFmtId="0" fontId="31" fillId="2" borderId="0" xfId="0" applyFont="1" applyFill="1" applyProtection="1">
      <alignment vertical="center"/>
      <protection hidden="1"/>
    </xf>
    <xf numFmtId="38" fontId="17" fillId="0" borderId="13" xfId="1" applyFont="1" applyFill="1" applyBorder="1" applyProtection="1">
      <alignment vertical="center"/>
      <protection hidden="1"/>
    </xf>
    <xf numFmtId="0" fontId="18" fillId="0" borderId="56" xfId="0" applyFont="1" applyBorder="1" applyAlignment="1" applyProtection="1">
      <alignment horizontal="left" vertical="center"/>
      <protection hidden="1"/>
    </xf>
    <xf numFmtId="38" fontId="17" fillId="0" borderId="18" xfId="1" applyFont="1" applyFill="1" applyBorder="1" applyProtection="1">
      <alignment vertical="center"/>
      <protection hidden="1"/>
    </xf>
    <xf numFmtId="38" fontId="17" fillId="0" borderId="21" xfId="1" applyFont="1" applyFill="1" applyBorder="1" applyProtection="1">
      <alignment vertical="center"/>
      <protection hidden="1"/>
    </xf>
    <xf numFmtId="0" fontId="18" fillId="0" borderId="26" xfId="0" applyFont="1" applyBorder="1" applyAlignment="1" applyProtection="1">
      <alignment horizontal="left" vertical="center"/>
      <protection hidden="1"/>
    </xf>
    <xf numFmtId="0" fontId="17" fillId="0" borderId="25" xfId="0" applyFont="1" applyBorder="1" applyProtection="1">
      <alignment vertical="center"/>
      <protection locked="0"/>
    </xf>
    <xf numFmtId="38" fontId="17" fillId="0" borderId="26" xfId="1" applyFont="1" applyFill="1" applyBorder="1" applyProtection="1">
      <alignment vertical="center"/>
      <protection hidden="1"/>
    </xf>
    <xf numFmtId="0" fontId="17" fillId="0" borderId="80" xfId="0" applyFont="1" applyBorder="1" applyAlignment="1" applyProtection="1">
      <alignment horizontal="right" vertical="center"/>
      <protection locked="0"/>
    </xf>
    <xf numFmtId="38" fontId="17" fillId="0" borderId="0" xfId="1" applyFont="1" applyFill="1" applyBorder="1" applyProtection="1">
      <alignment vertical="center"/>
      <protection hidden="1"/>
    </xf>
    <xf numFmtId="0" fontId="17" fillId="2" borderId="0" xfId="0" applyFont="1" applyFill="1" applyAlignment="1" applyProtection="1">
      <alignment horizontal="center" vertical="center"/>
      <protection hidden="1"/>
    </xf>
    <xf numFmtId="38" fontId="17" fillId="2" borderId="0" xfId="1" applyFont="1" applyFill="1" applyBorder="1" applyAlignment="1" applyProtection="1">
      <alignment vertical="center"/>
      <protection hidden="1"/>
    </xf>
    <xf numFmtId="38" fontId="17" fillId="0" borderId="29" xfId="1" applyFont="1" applyFill="1" applyBorder="1" applyProtection="1">
      <alignment vertical="center"/>
      <protection hidden="1"/>
    </xf>
    <xf numFmtId="0" fontId="17" fillId="0" borderId="80" xfId="0" applyFont="1" applyBorder="1" applyProtection="1">
      <alignment vertical="center"/>
      <protection locked="0"/>
    </xf>
    <xf numFmtId="38" fontId="17" fillId="0" borderId="34" xfId="1" applyFont="1" applyFill="1" applyBorder="1" applyProtection="1">
      <alignment vertical="center"/>
      <protection hidden="1"/>
    </xf>
    <xf numFmtId="38" fontId="17" fillId="2" borderId="69" xfId="1" applyFont="1" applyFill="1" applyBorder="1" applyProtection="1">
      <alignment vertical="center"/>
      <protection hidden="1"/>
    </xf>
    <xf numFmtId="38" fontId="18" fillId="2" borderId="0" xfId="1" applyFont="1" applyFill="1" applyBorder="1" applyAlignment="1" applyProtection="1">
      <alignment vertical="center" wrapText="1"/>
      <protection hidden="1"/>
    </xf>
    <xf numFmtId="0" fontId="17" fillId="2" borderId="17" xfId="0" applyFont="1" applyFill="1" applyBorder="1" applyProtection="1">
      <alignment vertical="center"/>
      <protection locked="0"/>
    </xf>
    <xf numFmtId="38" fontId="17" fillId="2" borderId="47" xfId="1" applyFont="1" applyFill="1" applyBorder="1" applyProtection="1">
      <alignment vertical="center"/>
      <protection hidden="1"/>
    </xf>
    <xf numFmtId="38" fontId="18" fillId="2" borderId="11" xfId="1" applyFont="1" applyFill="1" applyBorder="1" applyProtection="1">
      <alignment vertical="center"/>
      <protection hidden="1"/>
    </xf>
    <xf numFmtId="0" fontId="28" fillId="0" borderId="0" xfId="0" applyFont="1" applyAlignment="1" applyProtection="1">
      <alignment horizontal="center" vertical="top"/>
      <protection hidden="1"/>
    </xf>
    <xf numFmtId="38" fontId="28" fillId="0" borderId="0" xfId="1" applyFont="1" applyFill="1" applyBorder="1" applyAlignment="1" applyProtection="1">
      <alignment vertical="top"/>
      <protection hidden="1"/>
    </xf>
    <xf numFmtId="0" fontId="18" fillId="0" borderId="0" xfId="0" applyFont="1" applyAlignment="1" applyProtection="1">
      <protection hidden="1"/>
    </xf>
    <xf numFmtId="38" fontId="17" fillId="2" borderId="21" xfId="1" applyFont="1" applyFill="1" applyBorder="1" applyProtection="1">
      <alignment vertical="center"/>
      <protection hidden="1"/>
    </xf>
    <xf numFmtId="38" fontId="18" fillId="2" borderId="52" xfId="1" applyFont="1" applyFill="1" applyBorder="1" applyAlignment="1" applyProtection="1">
      <alignment vertical="center" wrapText="1"/>
      <protection hidden="1"/>
    </xf>
    <xf numFmtId="38" fontId="17" fillId="2" borderId="0" xfId="1" applyFont="1" applyFill="1" applyBorder="1" applyProtection="1">
      <alignment vertical="center"/>
      <protection hidden="1"/>
    </xf>
    <xf numFmtId="38" fontId="18" fillId="2" borderId="55" xfId="1" applyFont="1" applyFill="1" applyBorder="1" applyProtection="1">
      <alignment vertical="center"/>
      <protection hidden="1"/>
    </xf>
    <xf numFmtId="0" fontId="23" fillId="0" borderId="0" xfId="0" applyFont="1" applyProtection="1">
      <alignment vertical="center"/>
      <protection hidden="1"/>
    </xf>
    <xf numFmtId="0" fontId="17" fillId="0" borderId="0" xfId="0" applyFont="1" applyProtection="1">
      <alignment vertical="center"/>
      <protection hidden="1"/>
    </xf>
    <xf numFmtId="38" fontId="17" fillId="2" borderId="54" xfId="1" applyFont="1" applyFill="1" applyBorder="1" applyProtection="1">
      <alignment vertical="center"/>
      <protection hidden="1"/>
    </xf>
    <xf numFmtId="38" fontId="17" fillId="2" borderId="29" xfId="1" applyFont="1" applyFill="1" applyBorder="1" applyProtection="1">
      <alignment vertical="center"/>
      <protection hidden="1"/>
    </xf>
    <xf numFmtId="38" fontId="18" fillId="2" borderId="64" xfId="1" applyFont="1" applyFill="1" applyBorder="1" applyAlignment="1" applyProtection="1">
      <alignment vertical="center" wrapText="1"/>
      <protection hidden="1"/>
    </xf>
    <xf numFmtId="38" fontId="17" fillId="2" borderId="91" xfId="1" applyFont="1" applyFill="1" applyBorder="1" applyProtection="1">
      <alignment vertical="center"/>
      <protection hidden="1"/>
    </xf>
    <xf numFmtId="38" fontId="18" fillId="2" borderId="65" xfId="1" applyFont="1" applyFill="1" applyBorder="1" applyProtection="1">
      <alignment vertical="center"/>
      <protection hidden="1"/>
    </xf>
    <xf numFmtId="38" fontId="17" fillId="0" borderId="56" xfId="1" applyFont="1" applyFill="1" applyBorder="1" applyProtection="1">
      <alignment vertical="center"/>
      <protection hidden="1"/>
    </xf>
    <xf numFmtId="0" fontId="6" fillId="2" borderId="0" xfId="0" applyFont="1" applyFill="1" applyProtection="1">
      <alignment vertical="center"/>
      <protection hidden="1"/>
    </xf>
    <xf numFmtId="38" fontId="17" fillId="0" borderId="62" xfId="1" applyFont="1" applyFill="1" applyBorder="1" applyProtection="1">
      <alignment vertical="center"/>
      <protection hidden="1"/>
    </xf>
    <xf numFmtId="38" fontId="17" fillId="0" borderId="69" xfId="1" applyFont="1" applyFill="1" applyBorder="1" applyProtection="1">
      <alignment vertical="center"/>
      <protection hidden="1"/>
    </xf>
    <xf numFmtId="38" fontId="18" fillId="0" borderId="62" xfId="1" applyFont="1" applyFill="1" applyBorder="1" applyAlignment="1" applyProtection="1">
      <alignment vertical="center" wrapText="1"/>
      <protection hidden="1"/>
    </xf>
    <xf numFmtId="38" fontId="18" fillId="0" borderId="92" xfId="1" applyFont="1" applyFill="1" applyBorder="1" applyProtection="1">
      <alignment vertical="center"/>
      <protection hidden="1"/>
    </xf>
    <xf numFmtId="0" fontId="18" fillId="0" borderId="81" xfId="0" applyFont="1" applyBorder="1" applyAlignment="1" applyProtection="1">
      <alignment horizontal="left" vertical="center"/>
      <protection hidden="1"/>
    </xf>
    <xf numFmtId="38" fontId="18" fillId="0" borderId="26" xfId="1" applyFont="1" applyFill="1" applyBorder="1" applyAlignment="1" applyProtection="1">
      <alignment vertical="center" wrapText="1"/>
      <protection hidden="1"/>
    </xf>
    <xf numFmtId="38" fontId="18" fillId="0" borderId="48" xfId="1" applyFont="1" applyFill="1" applyBorder="1" applyProtection="1">
      <alignment vertical="center"/>
      <protection hidden="1"/>
    </xf>
    <xf numFmtId="38" fontId="18" fillId="0" borderId="81" xfId="1" applyFont="1" applyFill="1" applyBorder="1" applyAlignment="1" applyProtection="1">
      <alignment vertical="center" wrapText="1"/>
      <protection hidden="1"/>
    </xf>
    <xf numFmtId="38" fontId="17" fillId="0" borderId="81" xfId="1" applyFont="1" applyFill="1" applyBorder="1" applyProtection="1">
      <alignment vertical="center"/>
      <protection hidden="1"/>
    </xf>
    <xf numFmtId="38" fontId="18" fillId="0" borderId="65" xfId="1" applyFont="1" applyFill="1" applyBorder="1" applyProtection="1">
      <alignment vertical="center"/>
      <protection hidden="1"/>
    </xf>
    <xf numFmtId="0" fontId="10" fillId="2" borderId="0" xfId="0" applyFont="1" applyFill="1" applyAlignment="1" applyProtection="1">
      <alignment horizontal="left" vertical="center"/>
      <protection hidden="1"/>
    </xf>
    <xf numFmtId="0" fontId="9" fillId="2" borderId="0" xfId="0" applyFont="1" applyFill="1" applyProtection="1">
      <alignment vertical="center"/>
      <protection hidden="1"/>
    </xf>
    <xf numFmtId="0" fontId="33" fillId="2" borderId="0" xfId="0" applyFont="1" applyFill="1" applyAlignment="1" applyProtection="1">
      <alignment horizontal="left" vertical="center"/>
      <protection hidden="1"/>
    </xf>
    <xf numFmtId="38" fontId="17" fillId="2" borderId="59" xfId="1" applyFont="1" applyFill="1" applyBorder="1" applyAlignment="1" applyProtection="1">
      <alignment vertical="center"/>
      <protection hidden="1"/>
    </xf>
    <xf numFmtId="0" fontId="18" fillId="2" borderId="34" xfId="0" applyFont="1" applyFill="1" applyBorder="1" applyProtection="1">
      <alignment vertical="center"/>
      <protection hidden="1"/>
    </xf>
    <xf numFmtId="0" fontId="17" fillId="2" borderId="75" xfId="0" applyFont="1" applyFill="1" applyBorder="1" applyProtection="1">
      <alignment vertical="center"/>
      <protection locked="0"/>
    </xf>
    <xf numFmtId="38" fontId="17" fillId="2" borderId="34" xfId="1" applyFont="1" applyFill="1" applyBorder="1" applyAlignment="1" applyProtection="1">
      <alignment vertical="center"/>
      <protection hidden="1"/>
    </xf>
    <xf numFmtId="0" fontId="14" fillId="4" borderId="82" xfId="0" applyFont="1" applyFill="1" applyBorder="1" applyAlignment="1" applyProtection="1">
      <alignment horizontal="center" vertical="center" wrapText="1"/>
      <protection hidden="1"/>
    </xf>
    <xf numFmtId="0" fontId="14" fillId="4" borderId="82" xfId="0" applyFont="1" applyFill="1" applyBorder="1" applyAlignment="1" applyProtection="1">
      <alignment horizontal="center" vertical="center"/>
      <protection hidden="1"/>
    </xf>
    <xf numFmtId="0" fontId="14" fillId="4" borderId="83" xfId="0" applyFont="1" applyFill="1" applyBorder="1" applyAlignment="1" applyProtection="1">
      <alignment horizontal="center" vertical="center"/>
      <protection hidden="1"/>
    </xf>
    <xf numFmtId="0" fontId="17" fillId="2" borderId="73" xfId="0" applyFont="1" applyFill="1" applyBorder="1" applyAlignment="1" applyProtection="1">
      <alignment horizontal="center" vertical="center"/>
      <protection hidden="1"/>
    </xf>
    <xf numFmtId="0" fontId="17" fillId="2" borderId="34" xfId="0" applyFont="1" applyFill="1" applyBorder="1" applyAlignment="1" applyProtection="1">
      <alignment horizontal="center" vertical="center"/>
      <protection hidden="1"/>
    </xf>
    <xf numFmtId="0" fontId="17" fillId="2" borderId="74" xfId="0" applyFont="1" applyFill="1" applyBorder="1" applyAlignment="1" applyProtection="1">
      <alignment horizontal="center" vertical="center"/>
      <protection hidden="1"/>
    </xf>
    <xf numFmtId="0" fontId="17" fillId="2" borderId="79" xfId="0" applyFont="1" applyFill="1" applyBorder="1" applyAlignment="1" applyProtection="1">
      <alignment horizontal="center" vertical="center"/>
      <protection hidden="1"/>
    </xf>
    <xf numFmtId="0" fontId="17" fillId="2" borderId="26" xfId="0" applyFont="1" applyFill="1" applyBorder="1" applyAlignment="1" applyProtection="1">
      <alignment horizontal="center" vertical="center"/>
      <protection hidden="1"/>
    </xf>
    <xf numFmtId="0" fontId="17" fillId="2" borderId="22" xfId="0" applyFont="1" applyFill="1" applyBorder="1" applyAlignment="1" applyProtection="1">
      <alignment horizontal="center" vertical="center"/>
      <protection hidden="1"/>
    </xf>
    <xf numFmtId="0" fontId="17" fillId="0" borderId="87" xfId="0" applyFont="1" applyBorder="1" applyAlignment="1" applyProtection="1">
      <alignment horizontal="center" vertical="center"/>
      <protection hidden="1"/>
    </xf>
    <xf numFmtId="0" fontId="17" fillId="0" borderId="62" xfId="0" applyFont="1" applyBorder="1" applyAlignment="1" applyProtection="1">
      <alignment horizontal="center" vertical="center"/>
      <protection hidden="1"/>
    </xf>
    <xf numFmtId="0" fontId="17" fillId="0" borderId="90" xfId="0" applyFont="1" applyBorder="1" applyAlignment="1" applyProtection="1">
      <alignment horizontal="center" vertical="center"/>
      <protection hidden="1"/>
    </xf>
    <xf numFmtId="0" fontId="17" fillId="2" borderId="88" xfId="0" applyFont="1" applyFill="1" applyBorder="1" applyAlignment="1" applyProtection="1">
      <alignment horizontal="center" vertical="center"/>
      <protection hidden="1"/>
    </xf>
    <xf numFmtId="0" fontId="17" fillId="2" borderId="81" xfId="0" applyFont="1" applyFill="1" applyBorder="1" applyAlignment="1" applyProtection="1">
      <alignment horizontal="center" vertical="center"/>
      <protection hidden="1"/>
    </xf>
    <xf numFmtId="0" fontId="17" fillId="2" borderId="30" xfId="0" applyFont="1" applyFill="1" applyBorder="1" applyAlignment="1" applyProtection="1">
      <alignment horizontal="center" vertical="center"/>
      <protection hidden="1"/>
    </xf>
    <xf numFmtId="0" fontId="17" fillId="0" borderId="79" xfId="0" applyFont="1" applyBorder="1" applyAlignment="1" applyProtection="1">
      <alignment horizontal="center" vertical="center"/>
      <protection hidden="1"/>
    </xf>
    <xf numFmtId="0" fontId="17" fillId="0" borderId="26" xfId="0" applyFont="1" applyBorder="1" applyAlignment="1" applyProtection="1">
      <alignment horizontal="center" vertical="center"/>
      <protection hidden="1"/>
    </xf>
    <xf numFmtId="0" fontId="17" fillId="0" borderId="86" xfId="0" applyFont="1" applyBorder="1" applyAlignment="1" applyProtection="1">
      <alignment horizontal="center" vertical="center"/>
      <protection hidden="1"/>
    </xf>
    <xf numFmtId="0" fontId="17" fillId="0" borderId="88" xfId="0" applyFont="1" applyBorder="1" applyAlignment="1" applyProtection="1">
      <alignment horizontal="center" vertical="center"/>
      <protection hidden="1"/>
    </xf>
    <xf numFmtId="0" fontId="17" fillId="0" borderId="81" xfId="0" applyFont="1" applyBorder="1" applyAlignment="1" applyProtection="1">
      <alignment horizontal="center" vertical="center"/>
      <protection hidden="1"/>
    </xf>
    <xf numFmtId="0" fontId="17" fillId="0" borderId="89" xfId="0" applyFont="1" applyBorder="1" applyAlignment="1" applyProtection="1">
      <alignment horizontal="center" vertical="center"/>
      <protection hidden="1"/>
    </xf>
    <xf numFmtId="0" fontId="14" fillId="4" borderId="5" xfId="0" applyFont="1" applyFill="1" applyBorder="1" applyAlignment="1" applyProtection="1">
      <alignment horizontal="center" vertical="center"/>
      <protection hidden="1"/>
    </xf>
    <xf numFmtId="0" fontId="14" fillId="4" borderId="6" xfId="0" applyFont="1" applyFill="1" applyBorder="1" applyAlignment="1" applyProtection="1">
      <alignment horizontal="center" vertical="center"/>
      <protection hidden="1"/>
    </xf>
    <xf numFmtId="0" fontId="14" fillId="4" borderId="7" xfId="0" applyFont="1" applyFill="1" applyBorder="1" applyAlignment="1" applyProtection="1">
      <alignment horizontal="center" vertical="center"/>
      <protection hidden="1"/>
    </xf>
    <xf numFmtId="0" fontId="17" fillId="2" borderId="84" xfId="0" applyFont="1" applyFill="1" applyBorder="1" applyAlignment="1" applyProtection="1">
      <alignment horizontal="center" vertical="center"/>
      <protection hidden="1"/>
    </xf>
    <xf numFmtId="0" fontId="17" fillId="2" borderId="56" xfId="0" applyFont="1" applyFill="1" applyBorder="1" applyAlignment="1" applyProtection="1">
      <alignment horizontal="center" vertical="center"/>
      <protection hidden="1"/>
    </xf>
    <xf numFmtId="0" fontId="17" fillId="2" borderId="14" xfId="0" applyFont="1" applyFill="1" applyBorder="1" applyAlignment="1" applyProtection="1">
      <alignment horizontal="center" vertical="center"/>
      <protection hidden="1"/>
    </xf>
    <xf numFmtId="0" fontId="17" fillId="2" borderId="89" xfId="0" applyFont="1" applyFill="1" applyBorder="1" applyAlignment="1" applyProtection="1">
      <alignment horizontal="center" vertical="center"/>
      <protection hidden="1"/>
    </xf>
    <xf numFmtId="0" fontId="17" fillId="2" borderId="87" xfId="0" applyFont="1" applyFill="1" applyBorder="1" applyAlignment="1" applyProtection="1">
      <alignment horizontal="center" vertical="center"/>
      <protection hidden="1"/>
    </xf>
    <xf numFmtId="0" fontId="17" fillId="2" borderId="62" xfId="0" applyFont="1" applyFill="1" applyBorder="1" applyAlignment="1" applyProtection="1">
      <alignment horizontal="center" vertical="center"/>
      <protection hidden="1"/>
    </xf>
    <xf numFmtId="0" fontId="17" fillId="2" borderId="90" xfId="0" applyFont="1" applyFill="1" applyBorder="1" applyAlignment="1" applyProtection="1">
      <alignment horizontal="center" vertical="center"/>
      <protection hidden="1"/>
    </xf>
    <xf numFmtId="0" fontId="17" fillId="2" borderId="86" xfId="0" applyFont="1" applyFill="1" applyBorder="1" applyAlignment="1" applyProtection="1">
      <alignment horizontal="center" vertical="center"/>
      <protection hidden="1"/>
    </xf>
    <xf numFmtId="0" fontId="32" fillId="0" borderId="34" xfId="0" applyFont="1" applyBorder="1" applyAlignment="1" applyProtection="1">
      <alignment horizontal="center" vertical="center" wrapText="1"/>
      <protection hidden="1"/>
    </xf>
    <xf numFmtId="0" fontId="14" fillId="4" borderId="8" xfId="0" applyFont="1" applyFill="1" applyBorder="1" applyAlignment="1" applyProtection="1">
      <alignment horizontal="center" vertical="center" wrapText="1"/>
      <protection hidden="1"/>
    </xf>
    <xf numFmtId="0" fontId="14" fillId="4" borderId="7" xfId="0" applyFont="1" applyFill="1" applyBorder="1" applyAlignment="1" applyProtection="1">
      <alignment horizontal="center" vertical="center" wrapText="1"/>
      <protection hidden="1"/>
    </xf>
    <xf numFmtId="0" fontId="14" fillId="4" borderId="8" xfId="0" applyFont="1" applyFill="1" applyBorder="1" applyAlignment="1" applyProtection="1">
      <alignment horizontal="center" vertical="center"/>
      <protection hidden="1"/>
    </xf>
    <xf numFmtId="0" fontId="14" fillId="4" borderId="10" xfId="0" applyFont="1" applyFill="1" applyBorder="1" applyAlignment="1" applyProtection="1">
      <alignment horizontal="center" vertical="center"/>
      <protection hidden="1"/>
    </xf>
    <xf numFmtId="0" fontId="17" fillId="0" borderId="12" xfId="0" applyFont="1" applyBorder="1" applyAlignment="1" applyProtection="1">
      <alignment horizontal="center" vertical="center" wrapText="1"/>
      <protection hidden="1"/>
    </xf>
    <xf numFmtId="0" fontId="17" fillId="0" borderId="20" xfId="0" applyFont="1" applyBorder="1" applyAlignment="1" applyProtection="1">
      <alignment horizontal="center" vertical="center" wrapText="1"/>
      <protection hidden="1"/>
    </xf>
    <xf numFmtId="0" fontId="17" fillId="0" borderId="28" xfId="0" applyFont="1" applyBorder="1" applyAlignment="1" applyProtection="1">
      <alignment horizontal="center" vertical="center" wrapText="1"/>
      <protection hidden="1"/>
    </xf>
    <xf numFmtId="0" fontId="17" fillId="0" borderId="84" xfId="0" applyFont="1" applyBorder="1" applyAlignment="1" applyProtection="1">
      <alignment horizontal="center" vertical="center"/>
      <protection hidden="1"/>
    </xf>
    <xf numFmtId="0" fontId="17" fillId="0" borderId="56" xfId="0" applyFont="1" applyBorder="1" applyAlignment="1" applyProtection="1">
      <alignment horizontal="center" vertical="center"/>
      <protection hidden="1"/>
    </xf>
    <xf numFmtId="0" fontId="17" fillId="0" borderId="78" xfId="0" applyFont="1" applyBorder="1" applyAlignment="1" applyProtection="1">
      <alignment horizontal="center" vertical="center"/>
      <protection hidden="1"/>
    </xf>
    <xf numFmtId="0" fontId="17" fillId="2" borderId="85" xfId="0" applyFont="1" applyFill="1" applyBorder="1" applyAlignment="1" applyProtection="1">
      <alignment horizontal="center" vertical="center"/>
      <protection hidden="1"/>
    </xf>
    <xf numFmtId="0" fontId="17" fillId="2" borderId="21" xfId="0" applyFont="1" applyFill="1" applyBorder="1" applyProtection="1">
      <alignment vertical="center"/>
      <protection hidden="1"/>
    </xf>
    <xf numFmtId="0" fontId="17" fillId="2" borderId="86" xfId="0" applyFont="1" applyFill="1" applyBorder="1" applyProtection="1">
      <alignment vertical="center"/>
      <protection hidden="1"/>
    </xf>
    <xf numFmtId="0" fontId="17" fillId="2" borderId="76" xfId="0" applyFont="1" applyFill="1" applyBorder="1" applyAlignment="1" applyProtection="1">
      <alignment horizontal="center" vertical="center"/>
      <protection hidden="1"/>
    </xf>
    <xf numFmtId="0" fontId="17" fillId="2" borderId="18" xfId="0" applyFont="1" applyFill="1" applyBorder="1" applyAlignment="1" applyProtection="1">
      <alignment horizontal="center" vertical="center"/>
      <protection hidden="1"/>
    </xf>
    <xf numFmtId="0" fontId="14" fillId="4" borderId="72" xfId="0" applyFont="1" applyFill="1" applyBorder="1" applyAlignment="1" applyProtection="1">
      <alignment horizontal="center" vertical="center"/>
      <protection hidden="1"/>
    </xf>
    <xf numFmtId="0" fontId="16" fillId="2" borderId="73" xfId="0" applyFont="1" applyFill="1" applyBorder="1" applyAlignment="1" applyProtection="1">
      <alignment horizontal="center" vertical="center"/>
      <protection hidden="1"/>
    </xf>
    <xf numFmtId="0" fontId="16" fillId="2" borderId="34" xfId="0" applyFont="1" applyFill="1" applyBorder="1" applyAlignment="1" applyProtection="1">
      <alignment horizontal="center" vertical="center"/>
      <protection hidden="1"/>
    </xf>
    <xf numFmtId="0" fontId="16" fillId="2" borderId="74" xfId="0" applyFont="1" applyFill="1" applyBorder="1" applyAlignment="1" applyProtection="1">
      <alignment horizontal="center" vertical="center"/>
      <protection hidden="1"/>
    </xf>
    <xf numFmtId="0" fontId="18" fillId="0" borderId="41" xfId="0" applyFont="1" applyBorder="1" applyAlignment="1" applyProtection="1">
      <alignment horizontal="left" vertical="center"/>
      <protection hidden="1"/>
    </xf>
    <xf numFmtId="0" fontId="18" fillId="0" borderId="48" xfId="0" applyFont="1" applyBorder="1" applyAlignment="1" applyProtection="1">
      <alignment horizontal="left" vertical="center"/>
      <protection hidden="1"/>
    </xf>
    <xf numFmtId="0" fontId="25" fillId="3" borderId="0" xfId="0" applyFont="1" applyFill="1" applyAlignment="1" applyProtection="1">
      <alignment horizontal="left" vertical="center" indent="1"/>
      <protection hidden="1"/>
    </xf>
    <xf numFmtId="0" fontId="17" fillId="0" borderId="50" xfId="0" applyFont="1" applyBorder="1" applyAlignment="1" applyProtection="1">
      <alignment horizontal="center" vertical="center"/>
      <protection hidden="1"/>
    </xf>
    <xf numFmtId="0" fontId="17" fillId="0" borderId="57" xfId="0" applyFont="1" applyBorder="1" applyAlignment="1" applyProtection="1">
      <alignment horizontal="center" vertical="center"/>
      <protection hidden="1"/>
    </xf>
    <xf numFmtId="38" fontId="17" fillId="0" borderId="51" xfId="1" applyFont="1" applyFill="1" applyBorder="1" applyAlignment="1" applyProtection="1">
      <alignment horizontal="right" vertical="center"/>
      <protection hidden="1"/>
    </xf>
    <xf numFmtId="38" fontId="17" fillId="0" borderId="59" xfId="1" applyFont="1" applyFill="1" applyBorder="1" applyAlignment="1" applyProtection="1">
      <alignment horizontal="right" vertical="center"/>
      <protection hidden="1"/>
    </xf>
    <xf numFmtId="0" fontId="18" fillId="0" borderId="52" xfId="0" applyFont="1" applyBorder="1" applyAlignment="1" applyProtection="1">
      <alignment horizontal="left" vertical="center"/>
      <protection hidden="1"/>
    </xf>
    <xf numFmtId="0" fontId="18" fillId="0" borderId="32" xfId="0" applyFont="1" applyBorder="1" applyAlignment="1" applyProtection="1">
      <alignment horizontal="left" vertical="center"/>
      <protection hidden="1"/>
    </xf>
    <xf numFmtId="0" fontId="17" fillId="0" borderId="53" xfId="0" applyFont="1" applyBorder="1" applyAlignment="1" applyProtection="1">
      <alignment horizontal="right" vertical="center"/>
      <protection locked="0"/>
    </xf>
    <xf numFmtId="0" fontId="17" fillId="0" borderId="60" xfId="0" applyFont="1" applyBorder="1" applyAlignment="1" applyProtection="1">
      <alignment horizontal="right" vertical="center"/>
      <protection locked="0"/>
    </xf>
    <xf numFmtId="38" fontId="17" fillId="0" borderId="54" xfId="1" applyFont="1" applyFill="1" applyBorder="1" applyAlignment="1" applyProtection="1">
      <alignment horizontal="right" vertical="center"/>
      <protection hidden="1"/>
    </xf>
    <xf numFmtId="38" fontId="17" fillId="0" borderId="61" xfId="1" applyFont="1" applyFill="1" applyBorder="1" applyAlignment="1" applyProtection="1">
      <alignment horizontal="right" vertical="center"/>
      <protection hidden="1"/>
    </xf>
    <xf numFmtId="0" fontId="18" fillId="0" borderId="55" xfId="0" applyFont="1" applyBorder="1" applyAlignment="1" applyProtection="1">
      <alignment horizontal="left" vertical="center"/>
      <protection hidden="1"/>
    </xf>
    <xf numFmtId="0" fontId="18" fillId="0" borderId="35" xfId="0" applyFont="1" applyBorder="1" applyAlignment="1" applyProtection="1">
      <alignment horizontal="left" vertical="center"/>
      <protection hidden="1"/>
    </xf>
    <xf numFmtId="0" fontId="17" fillId="0" borderId="36" xfId="0" applyFont="1" applyBorder="1" applyAlignment="1" applyProtection="1">
      <alignment horizontal="center" vertical="center"/>
      <protection hidden="1"/>
    </xf>
    <xf numFmtId="0" fontId="17" fillId="0" borderId="42" xfId="0" applyFont="1" applyBorder="1" applyAlignment="1" applyProtection="1">
      <alignment horizontal="center" vertical="center"/>
      <protection hidden="1"/>
    </xf>
    <xf numFmtId="38" fontId="17" fillId="0" borderId="38" xfId="1" applyFont="1" applyFill="1" applyBorder="1" applyAlignment="1" applyProtection="1">
      <alignment horizontal="right" vertical="center"/>
      <protection hidden="1"/>
    </xf>
    <xf numFmtId="38" fontId="17" fillId="0" borderId="44" xfId="1" applyFont="1" applyFill="1" applyBorder="1" applyAlignment="1" applyProtection="1">
      <alignment horizontal="right" vertical="center"/>
      <protection hidden="1"/>
    </xf>
    <xf numFmtId="0" fontId="18" fillId="0" borderId="16" xfId="0" applyFont="1" applyBorder="1" applyAlignment="1" applyProtection="1">
      <alignment horizontal="left" vertical="center"/>
      <protection hidden="1"/>
    </xf>
    <xf numFmtId="0" fontId="18" fillId="0" borderId="45" xfId="0" applyFont="1" applyBorder="1" applyAlignment="1" applyProtection="1">
      <alignment horizontal="left" vertical="center"/>
      <protection hidden="1"/>
    </xf>
    <xf numFmtId="0" fontId="17" fillId="0" borderId="39" xfId="0" applyFont="1" applyBorder="1" applyAlignment="1" applyProtection="1">
      <alignment horizontal="right" vertical="center"/>
      <protection locked="0"/>
    </xf>
    <xf numFmtId="0" fontId="17" fillId="0" borderId="46" xfId="0" applyFont="1" applyBorder="1" applyAlignment="1" applyProtection="1">
      <alignment horizontal="right" vertical="center"/>
      <protection locked="0"/>
    </xf>
    <xf numFmtId="38" fontId="17" fillId="0" borderId="40" xfId="1" applyFont="1" applyFill="1" applyBorder="1" applyAlignment="1" applyProtection="1">
      <alignment horizontal="right" vertical="center"/>
      <protection hidden="1"/>
    </xf>
    <xf numFmtId="38" fontId="17" fillId="0" borderId="47" xfId="1" applyFont="1" applyFill="1" applyBorder="1" applyAlignment="1" applyProtection="1">
      <alignment horizontal="right" vertical="center"/>
      <protection hidden="1"/>
    </xf>
    <xf numFmtId="0" fontId="17" fillId="2" borderId="70" xfId="0" applyFont="1" applyFill="1" applyBorder="1" applyAlignment="1" applyProtection="1">
      <alignment horizontal="center" vertical="center"/>
      <protection hidden="1"/>
    </xf>
    <xf numFmtId="0" fontId="17" fillId="2" borderId="71" xfId="0" applyFont="1" applyFill="1" applyBorder="1" applyAlignment="1" applyProtection="1">
      <alignment horizontal="center" vertical="center"/>
      <protection hidden="1"/>
    </xf>
    <xf numFmtId="38" fontId="17" fillId="2" borderId="51" xfId="1" applyFont="1" applyFill="1" applyBorder="1" applyAlignment="1" applyProtection="1">
      <alignment horizontal="right" vertical="center"/>
      <protection hidden="1"/>
    </xf>
    <xf numFmtId="38" fontId="17" fillId="2" borderId="59" xfId="1" applyFont="1" applyFill="1" applyBorder="1" applyAlignment="1" applyProtection="1">
      <alignment horizontal="right" vertical="center"/>
      <protection hidden="1"/>
    </xf>
    <xf numFmtId="0" fontId="18" fillId="2" borderId="52" xfId="0" applyFont="1" applyFill="1" applyBorder="1" applyAlignment="1" applyProtection="1">
      <alignment horizontal="left" vertical="center"/>
      <protection hidden="1"/>
    </xf>
    <xf numFmtId="0" fontId="18" fillId="2" borderId="32" xfId="0" applyFont="1" applyFill="1" applyBorder="1" applyAlignment="1" applyProtection="1">
      <alignment horizontal="left" vertical="center"/>
      <protection hidden="1"/>
    </xf>
    <xf numFmtId="0" fontId="17" fillId="2" borderId="53" xfId="0" applyFont="1" applyFill="1" applyBorder="1" applyAlignment="1" applyProtection="1">
      <alignment horizontal="right" vertical="center"/>
      <protection locked="0"/>
    </xf>
    <xf numFmtId="0" fontId="17" fillId="2" borderId="60" xfId="0" applyFont="1" applyFill="1" applyBorder="1" applyAlignment="1" applyProtection="1">
      <alignment horizontal="right" vertical="center"/>
      <protection locked="0"/>
    </xf>
    <xf numFmtId="38" fontId="17" fillId="2" borderId="54" xfId="1" applyFont="1" applyFill="1" applyBorder="1" applyAlignment="1" applyProtection="1">
      <alignment horizontal="right" vertical="center"/>
      <protection hidden="1"/>
    </xf>
    <xf numFmtId="38" fontId="17" fillId="2" borderId="61" xfId="1" applyFont="1" applyFill="1" applyBorder="1" applyAlignment="1" applyProtection="1">
      <alignment horizontal="right" vertical="center"/>
      <protection hidden="1"/>
    </xf>
    <xf numFmtId="0" fontId="18" fillId="2" borderId="55" xfId="0" applyFont="1" applyFill="1" applyBorder="1" applyProtection="1">
      <alignment vertical="center"/>
      <protection hidden="1"/>
    </xf>
    <xf numFmtId="0" fontId="18" fillId="2" borderId="35" xfId="0" applyFont="1" applyFill="1" applyBorder="1" applyProtection="1">
      <alignment vertical="center"/>
      <protection hidden="1"/>
    </xf>
    <xf numFmtId="0" fontId="17" fillId="2" borderId="67" xfId="0" applyFont="1" applyFill="1" applyBorder="1" applyAlignment="1" applyProtection="1">
      <alignment horizontal="center" vertical="center"/>
      <protection hidden="1"/>
    </xf>
    <xf numFmtId="0" fontId="17" fillId="2" borderId="69" xfId="0" applyFont="1" applyFill="1" applyBorder="1" applyAlignment="1" applyProtection="1">
      <alignment horizontal="center" vertical="center"/>
      <protection hidden="1"/>
    </xf>
    <xf numFmtId="38" fontId="17" fillId="2" borderId="15" xfId="1" applyFont="1" applyFill="1" applyBorder="1" applyAlignment="1" applyProtection="1">
      <alignment horizontal="right" vertical="center"/>
      <protection hidden="1"/>
    </xf>
    <xf numFmtId="38" fontId="17" fillId="2" borderId="23" xfId="1" applyFont="1" applyFill="1" applyBorder="1" applyAlignment="1" applyProtection="1">
      <alignment horizontal="right" vertical="center"/>
      <protection hidden="1"/>
    </xf>
    <xf numFmtId="0" fontId="18" fillId="2" borderId="68" xfId="0" applyFont="1" applyFill="1" applyBorder="1" applyAlignment="1" applyProtection="1">
      <alignment horizontal="left" vertical="center"/>
      <protection hidden="1"/>
    </xf>
    <xf numFmtId="0" fontId="18" fillId="2" borderId="24" xfId="0" applyFont="1" applyFill="1" applyBorder="1" applyAlignment="1" applyProtection="1">
      <alignment horizontal="left" vertical="center"/>
      <protection hidden="1"/>
    </xf>
    <xf numFmtId="0" fontId="17" fillId="2" borderId="39" xfId="0" applyFont="1" applyFill="1" applyBorder="1" applyAlignment="1" applyProtection="1">
      <alignment horizontal="right" vertical="center"/>
      <protection locked="0"/>
    </xf>
    <xf numFmtId="0" fontId="17" fillId="2" borderId="46" xfId="0" applyFont="1" applyFill="1" applyBorder="1" applyAlignment="1" applyProtection="1">
      <alignment horizontal="right" vertical="center"/>
      <protection locked="0"/>
    </xf>
    <xf numFmtId="38" fontId="17" fillId="2" borderId="18" xfId="1" applyFont="1" applyFill="1" applyBorder="1" applyAlignment="1" applyProtection="1">
      <alignment horizontal="right" vertical="center"/>
      <protection hidden="1"/>
    </xf>
    <xf numFmtId="38" fontId="17" fillId="2" borderId="0" xfId="1" applyFont="1" applyFill="1" applyBorder="1" applyAlignment="1" applyProtection="1">
      <alignment horizontal="right" vertical="center"/>
      <protection hidden="1"/>
    </xf>
    <xf numFmtId="0" fontId="18" fillId="2" borderId="41" xfId="0" applyFont="1" applyFill="1" applyBorder="1" applyProtection="1">
      <alignment vertical="center"/>
      <protection hidden="1"/>
    </xf>
    <xf numFmtId="0" fontId="18" fillId="2" borderId="48" xfId="0" applyFont="1" applyFill="1" applyBorder="1" applyProtection="1">
      <alignment vertical="center"/>
      <protection hidden="1"/>
    </xf>
    <xf numFmtId="0" fontId="17" fillId="2" borderId="12" xfId="0" applyFont="1" applyFill="1" applyBorder="1" applyAlignment="1" applyProtection="1">
      <alignment horizontal="center" vertical="center" wrapText="1"/>
      <protection hidden="1"/>
    </xf>
    <xf numFmtId="0" fontId="17" fillId="2" borderId="20" xfId="0" applyFont="1" applyFill="1" applyBorder="1" applyAlignment="1" applyProtection="1">
      <alignment horizontal="center" vertical="center" wrapText="1"/>
      <protection hidden="1"/>
    </xf>
    <xf numFmtId="0" fontId="17" fillId="2" borderId="28" xfId="0" applyFont="1" applyFill="1" applyBorder="1" applyAlignment="1" applyProtection="1">
      <alignment horizontal="center" vertical="center" wrapText="1"/>
      <protection hidden="1"/>
    </xf>
    <xf numFmtId="0" fontId="10" fillId="2" borderId="0" xfId="0" applyFont="1" applyFill="1" applyAlignment="1" applyProtection="1">
      <alignment horizontal="right" vertical="center"/>
      <protection hidden="1"/>
    </xf>
    <xf numFmtId="176" fontId="16" fillId="2" borderId="0" xfId="0" applyNumberFormat="1" applyFont="1" applyFill="1" applyAlignment="1" applyProtection="1">
      <alignment horizontal="left" vertical="center"/>
      <protection hidden="1"/>
    </xf>
    <xf numFmtId="176" fontId="16" fillId="2" borderId="11" xfId="0" applyNumberFormat="1" applyFont="1" applyFill="1" applyBorder="1" applyAlignment="1" applyProtection="1">
      <alignment horizontal="left" vertical="center"/>
      <protection hidden="1"/>
    </xf>
    <xf numFmtId="0" fontId="17" fillId="0" borderId="20" xfId="0" applyFont="1" applyBorder="1" applyAlignment="1" applyProtection="1">
      <alignment horizontal="center" vertical="center"/>
      <protection hidden="1"/>
    </xf>
    <xf numFmtId="0" fontId="17" fillId="0" borderId="28" xfId="0" applyFont="1" applyBorder="1" applyAlignment="1" applyProtection="1">
      <alignment horizontal="center" vertical="center"/>
      <protection hidden="1"/>
    </xf>
    <xf numFmtId="177" fontId="20" fillId="2" borderId="0" xfId="1" applyNumberFormat="1" applyFont="1" applyFill="1" applyAlignment="1" applyProtection="1">
      <alignment horizontal="left" vertical="center"/>
      <protection hidden="1"/>
    </xf>
    <xf numFmtId="0" fontId="11" fillId="2" borderId="1" xfId="0" applyFont="1" applyFill="1" applyBorder="1" applyAlignment="1" applyProtection="1">
      <alignment horizontal="center"/>
      <protection locked="0"/>
    </xf>
    <xf numFmtId="0" fontId="12" fillId="2" borderId="2" xfId="0" applyFont="1" applyFill="1" applyBorder="1" applyAlignment="1" applyProtection="1">
      <alignment horizontal="left"/>
      <protection hidden="1"/>
    </xf>
    <xf numFmtId="0" fontId="12" fillId="2" borderId="0" xfId="0" applyFont="1" applyFill="1" applyAlignment="1" applyProtection="1">
      <alignment horizontal="left"/>
      <protection hidden="1"/>
    </xf>
    <xf numFmtId="0" fontId="12" fillId="2" borderId="3" xfId="0" applyFont="1" applyFill="1" applyBorder="1" applyAlignment="1" applyProtection="1">
      <alignment horizontal="center" vertical="center"/>
      <protection hidden="1"/>
    </xf>
    <xf numFmtId="0" fontId="12" fillId="2" borderId="0" xfId="0" applyFont="1" applyFill="1" applyAlignment="1" applyProtection="1">
      <alignment horizontal="center" vertical="center"/>
      <protection hidden="1"/>
    </xf>
    <xf numFmtId="38" fontId="12" fillId="2" borderId="0" xfId="0" applyNumberFormat="1" applyFont="1" applyFill="1" applyAlignment="1" applyProtection="1">
      <alignment horizontal="right"/>
      <protection hidden="1"/>
    </xf>
    <xf numFmtId="38" fontId="12" fillId="2" borderId="4" xfId="0" applyNumberFormat="1" applyFont="1" applyFill="1" applyBorder="1" applyAlignment="1" applyProtection="1">
      <alignment horizontal="right"/>
      <protection hidden="1"/>
    </xf>
    <xf numFmtId="0" fontId="12" fillId="2" borderId="0" xfId="0" applyFont="1" applyFill="1" applyAlignment="1" applyProtection="1">
      <alignment horizontal="left" vertical="center"/>
      <protection hidden="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25</xdr:col>
      <xdr:colOff>0</xdr:colOff>
      <xdr:row>5</xdr:row>
      <xdr:rowOff>0</xdr:rowOff>
    </xdr:from>
    <xdr:ext cx="304800" cy="303892"/>
    <xdr:sp macro="" textlink="">
      <xdr:nvSpPr>
        <xdr:cNvPr id="2" name="AutoShape 11" descr="http://vaportal.arrow.mew.co.jp/prc/logo/data/Club_yoko_n.jpg">
          <a:extLst>
            <a:ext uri="{FF2B5EF4-FFF2-40B4-BE49-F238E27FC236}">
              <a16:creationId xmlns:a16="http://schemas.microsoft.com/office/drawing/2014/main" id="{DA7C276C-EB39-4053-98F2-F8116DB2FDE4}"/>
            </a:ext>
          </a:extLst>
        </xdr:cNvPr>
        <xdr:cNvSpPr>
          <a:spLocks noChangeAspect="1" noChangeArrowheads="1"/>
        </xdr:cNvSpPr>
      </xdr:nvSpPr>
      <xdr:spPr bwMode="auto">
        <a:xfrm>
          <a:off x="17160240" y="967740"/>
          <a:ext cx="304800" cy="303892"/>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24</xdr:col>
      <xdr:colOff>0</xdr:colOff>
      <xdr:row>22</xdr:row>
      <xdr:rowOff>0</xdr:rowOff>
    </xdr:from>
    <xdr:ext cx="304800" cy="303894"/>
    <xdr:sp macro="" textlink="">
      <xdr:nvSpPr>
        <xdr:cNvPr id="3" name="AutoShape 12" descr="http://vaportal.arrow.mew.co.jp/prc/logo/data/Club_yoko_n.jpg">
          <a:extLst>
            <a:ext uri="{FF2B5EF4-FFF2-40B4-BE49-F238E27FC236}">
              <a16:creationId xmlns:a16="http://schemas.microsoft.com/office/drawing/2014/main" id="{84B0985A-2AAB-43C0-A6C2-950BCB43D6C4}"/>
            </a:ext>
          </a:extLst>
        </xdr:cNvPr>
        <xdr:cNvSpPr>
          <a:spLocks noChangeAspect="1" noChangeArrowheads="1"/>
        </xdr:cNvSpPr>
      </xdr:nvSpPr>
      <xdr:spPr bwMode="auto">
        <a:xfrm>
          <a:off x="16489680" y="3688080"/>
          <a:ext cx="304800" cy="303894"/>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30</xdr:row>
      <xdr:rowOff>0</xdr:rowOff>
    </xdr:from>
    <xdr:ext cx="304800" cy="298449"/>
    <xdr:sp macro="" textlink="">
      <xdr:nvSpPr>
        <xdr:cNvPr id="4" name="AutoShape 13" descr="http://vaportal.arrow.mew.co.jp/prc/logo/data/Club_yoko_n.jpg">
          <a:extLst>
            <a:ext uri="{FF2B5EF4-FFF2-40B4-BE49-F238E27FC236}">
              <a16:creationId xmlns:a16="http://schemas.microsoft.com/office/drawing/2014/main" id="{71AC7474-0548-4252-BB1E-CCEEC4379455}"/>
            </a:ext>
          </a:extLst>
        </xdr:cNvPr>
        <xdr:cNvSpPr>
          <a:spLocks noChangeAspect="1" noChangeArrowheads="1"/>
        </xdr:cNvSpPr>
      </xdr:nvSpPr>
      <xdr:spPr bwMode="auto">
        <a:xfrm>
          <a:off x="13022580" y="4968240"/>
          <a:ext cx="304800" cy="298449"/>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13</xdr:col>
      <xdr:colOff>398780</xdr:colOff>
      <xdr:row>1</xdr:row>
      <xdr:rowOff>25400</xdr:rowOff>
    </xdr:from>
    <xdr:to>
      <xdr:col>17</xdr:col>
      <xdr:colOff>89836</xdr:colOff>
      <xdr:row>3</xdr:row>
      <xdr:rowOff>70038</xdr:rowOff>
    </xdr:to>
    <xdr:pic>
      <xdr:nvPicPr>
        <xdr:cNvPr id="5" name="図 4">
          <a:extLst>
            <a:ext uri="{FF2B5EF4-FFF2-40B4-BE49-F238E27FC236}">
              <a16:creationId xmlns:a16="http://schemas.microsoft.com/office/drawing/2014/main" id="{74F4B03F-44C2-4E0E-94A8-E459A707F6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984740" y="353060"/>
          <a:ext cx="2213276" cy="36467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2B484-8543-456D-8638-BFFDE7ED7E1A}">
  <sheetPr codeName="Sheet3">
    <pageSetUpPr fitToPage="1"/>
  </sheetPr>
  <dimension ref="A1:AK100"/>
  <sheetViews>
    <sheetView showGridLines="0" tabSelected="1" zoomScaleNormal="100" zoomScaleSheetLayoutView="80" workbookViewId="0"/>
  </sheetViews>
  <sheetFormatPr defaultColWidth="8.796875" defaultRowHeight="13.05" customHeight="1" x14ac:dyDescent="0.45"/>
  <cols>
    <col min="1" max="1" width="1.296875" style="5" customWidth="1"/>
    <col min="2" max="2" width="15.796875" style="5" customWidth="1"/>
    <col min="3" max="3" width="4.796875" style="5" customWidth="1"/>
    <col min="4" max="4" width="18.796875" style="5" customWidth="1"/>
    <col min="5" max="5" width="7.09765625" style="5" bestFit="1" customWidth="1"/>
    <col min="6" max="6" width="3.19921875" style="5" customWidth="1"/>
    <col min="7" max="7" width="10" style="5" customWidth="1"/>
    <col min="8" max="8" width="13" style="5" customWidth="1"/>
    <col min="9" max="9" width="3.19921875" style="5" customWidth="1"/>
    <col min="10" max="10" width="9.19921875" style="5" customWidth="1"/>
    <col min="11" max="11" width="15.796875" style="5" customWidth="1"/>
    <col min="12" max="12" width="4.796875" style="5" customWidth="1"/>
    <col min="13" max="13" width="18.796875" style="5" customWidth="1"/>
    <col min="14" max="14" width="7.09765625" style="5" customWidth="1"/>
    <col min="15" max="15" width="3" style="5" customWidth="1"/>
    <col min="16" max="16" width="10" style="5" customWidth="1"/>
    <col min="17" max="17" width="13" style="5" customWidth="1"/>
    <col min="18" max="18" width="3.19921875" style="5" customWidth="1"/>
    <col min="19" max="19" width="8.796875" style="4"/>
    <col min="20" max="20" width="8.796875" style="5"/>
    <col min="21" max="21" width="10.296875" style="6" bestFit="1" customWidth="1"/>
    <col min="22" max="25" width="8.796875" style="5"/>
    <col min="26" max="28" width="8.796875" style="7"/>
    <col min="29" max="37" width="8.796875" style="8"/>
    <col min="38" max="16384" width="8.796875" style="5"/>
  </cols>
  <sheetData>
    <row r="1" spans="1:37" ht="25.8" customHeight="1" x14ac:dyDescent="0.45">
      <c r="A1" s="1"/>
      <c r="B1" s="2" t="s">
        <v>0</v>
      </c>
      <c r="C1" s="1"/>
      <c r="D1" s="1"/>
      <c r="E1" s="1"/>
      <c r="F1" s="1"/>
      <c r="G1" s="1"/>
      <c r="H1" s="1"/>
      <c r="I1" s="1"/>
      <c r="J1" s="1"/>
      <c r="K1" s="1"/>
      <c r="L1" s="1"/>
      <c r="M1" s="1"/>
      <c r="N1" s="1"/>
      <c r="O1" s="1"/>
      <c r="P1" s="1"/>
      <c r="Q1" s="3">
        <f ca="1">TODAY()</f>
        <v>45706</v>
      </c>
      <c r="R1" s="1"/>
    </row>
    <row r="2" spans="1:37" ht="13.05" customHeight="1" x14ac:dyDescent="0.45">
      <c r="A2" s="1"/>
      <c r="B2" s="9" t="s">
        <v>1</v>
      </c>
      <c r="C2" s="1"/>
      <c r="D2" s="1"/>
      <c r="E2" s="1"/>
      <c r="F2" s="1"/>
      <c r="G2" s="1"/>
      <c r="H2" s="1"/>
      <c r="I2" s="1"/>
      <c r="J2" s="1"/>
      <c r="K2" s="1"/>
      <c r="L2" s="1"/>
      <c r="M2" s="1"/>
      <c r="N2" s="1"/>
      <c r="O2" s="1"/>
      <c r="P2" s="1"/>
      <c r="Q2" s="1"/>
      <c r="R2" s="1"/>
    </row>
    <row r="3" spans="1:37" ht="13.05" customHeight="1" x14ac:dyDescent="0.45">
      <c r="A3" s="1"/>
      <c r="B3" s="284"/>
      <c r="C3" s="284"/>
      <c r="D3" s="284"/>
      <c r="E3" s="285" t="s">
        <v>2</v>
      </c>
      <c r="F3" s="286"/>
      <c r="G3" s="286"/>
      <c r="H3" s="286"/>
      <c r="I3" s="1"/>
      <c r="J3" s="1"/>
      <c r="K3" s="1"/>
      <c r="L3" s="1"/>
      <c r="M3" s="1"/>
      <c r="N3" s="1"/>
      <c r="O3" s="1"/>
      <c r="P3" s="1"/>
      <c r="Q3" s="1"/>
      <c r="R3" s="1"/>
    </row>
    <row r="4" spans="1:37" ht="13.05" customHeight="1" x14ac:dyDescent="0.45">
      <c r="A4" s="1"/>
      <c r="B4" s="284"/>
      <c r="C4" s="284"/>
      <c r="D4" s="284"/>
      <c r="E4" s="285"/>
      <c r="F4" s="286"/>
      <c r="G4" s="286"/>
      <c r="H4" s="286"/>
      <c r="I4" s="10">
        <f>H26+H33+H43+Q30+Q39+Q46+Q52+Q55</f>
        <v>0</v>
      </c>
      <c r="J4" s="1"/>
      <c r="K4" s="1"/>
      <c r="L4" s="1"/>
      <c r="M4" s="1"/>
      <c r="N4" s="1"/>
      <c r="O4" s="1"/>
      <c r="P4" s="1"/>
      <c r="Q4" s="1"/>
      <c r="R4" s="1"/>
    </row>
    <row r="5" spans="1:37" ht="13.05" customHeight="1" x14ac:dyDescent="0.75">
      <c r="A5" s="1"/>
      <c r="B5" s="287" t="s">
        <v>3</v>
      </c>
      <c r="C5" s="289" t="str">
        <f>IF(OR(T8=0,T8=1),"①～③2つ以上の選択必須",IF(G7&gt;I4,"下限に満たない",MIN(D7,I4)))</f>
        <v>①～③2つ以上の選択必須</v>
      </c>
      <c r="D5" s="289"/>
      <c r="E5" s="289"/>
      <c r="F5" s="11"/>
      <c r="G5" s="291" t="s">
        <v>4</v>
      </c>
      <c r="H5" s="291"/>
      <c r="I5" s="291"/>
      <c r="J5" s="1"/>
      <c r="K5" s="1"/>
      <c r="L5" s="1"/>
      <c r="M5" s="1"/>
      <c r="N5" s="1"/>
      <c r="O5" s="1"/>
      <c r="P5" s="1"/>
      <c r="Q5" s="1"/>
      <c r="R5" s="1"/>
    </row>
    <row r="6" spans="1:37" ht="13.05" customHeight="1" thickBot="1" x14ac:dyDescent="0.8">
      <c r="A6" s="1"/>
      <c r="B6" s="288"/>
      <c r="C6" s="290"/>
      <c r="D6" s="290"/>
      <c r="E6" s="290"/>
      <c r="F6" s="12"/>
      <c r="G6" s="291"/>
      <c r="H6" s="291"/>
      <c r="I6" s="291"/>
      <c r="J6" s="1"/>
      <c r="K6" s="195" t="s">
        <v>5</v>
      </c>
      <c r="L6" s="196" t="s">
        <v>5</v>
      </c>
      <c r="M6" s="197" t="s">
        <v>5</v>
      </c>
      <c r="N6" s="207" t="s">
        <v>6</v>
      </c>
      <c r="O6" s="208"/>
      <c r="P6" s="13" t="s">
        <v>7</v>
      </c>
      <c r="Q6" s="209" t="s">
        <v>8</v>
      </c>
      <c r="R6" s="210"/>
    </row>
    <row r="7" spans="1:37" ht="13.05" customHeight="1" thickTop="1" x14ac:dyDescent="0.45">
      <c r="A7" s="9"/>
      <c r="B7" s="278" t="s">
        <v>9</v>
      </c>
      <c r="C7" s="278"/>
      <c r="D7" s="14" t="b">
        <f>IF(OR(T8=0,T8=1),FALSE,IF(T8=2,400000,600000))</f>
        <v>0</v>
      </c>
      <c r="E7" s="9" t="s">
        <v>10</v>
      </c>
      <c r="F7" s="9"/>
      <c r="G7" s="279">
        <v>50000</v>
      </c>
      <c r="H7" s="279"/>
      <c r="I7" s="279"/>
      <c r="J7" s="280"/>
      <c r="K7" s="211" t="s">
        <v>11</v>
      </c>
      <c r="L7" s="15" t="s">
        <v>12</v>
      </c>
      <c r="M7" s="16" t="s">
        <v>13</v>
      </c>
      <c r="N7" s="17">
        <v>37000</v>
      </c>
      <c r="O7" s="18" t="s">
        <v>14</v>
      </c>
      <c r="P7" s="19"/>
      <c r="Q7" s="20">
        <f>N7*P7</f>
        <v>0</v>
      </c>
      <c r="R7" s="21" t="s">
        <v>14</v>
      </c>
      <c r="AB7" s="8"/>
      <c r="AK7" s="5"/>
    </row>
    <row r="8" spans="1:37" ht="13.05" customHeight="1" x14ac:dyDescent="0.3">
      <c r="A8" s="1"/>
      <c r="B8" s="22" t="s">
        <v>15</v>
      </c>
      <c r="C8" s="1"/>
      <c r="D8" s="1"/>
      <c r="E8" s="1"/>
      <c r="F8" s="1"/>
      <c r="G8" s="283" t="str">
        <f>IF(AND(H26=0,H33=0,H43=0),"①～③2つ以上の選択必須",IF(50000&gt;I4,50000-I4,""))</f>
        <v>①～③2つ以上の選択必須</v>
      </c>
      <c r="H8" s="283"/>
      <c r="I8" s="1"/>
      <c r="J8" s="1"/>
      <c r="K8" s="281"/>
      <c r="L8" s="23" t="s">
        <v>16</v>
      </c>
      <c r="M8" s="24" t="s">
        <v>17</v>
      </c>
      <c r="N8" s="25">
        <v>26000</v>
      </c>
      <c r="O8" s="26" t="s">
        <v>14</v>
      </c>
      <c r="P8" s="27"/>
      <c r="Q8" s="28">
        <f t="shared" ref="Q8:Q12" si="0">N8*P8</f>
        <v>0</v>
      </c>
      <c r="R8" s="29" t="s">
        <v>14</v>
      </c>
      <c r="T8" s="30">
        <f>3-(COUNTIF(H26,0)+COUNTIF(H33,0)+COUNTIF(H43,0))</f>
        <v>0</v>
      </c>
      <c r="V8" s="31"/>
      <c r="W8" s="31"/>
      <c r="AB8" s="8"/>
      <c r="AK8" s="5"/>
    </row>
    <row r="9" spans="1:37" ht="13.05" customHeight="1" x14ac:dyDescent="0.45">
      <c r="A9" s="1"/>
      <c r="B9" s="32" t="s">
        <v>18</v>
      </c>
      <c r="C9" s="1"/>
      <c r="D9" s="1"/>
      <c r="E9" s="9"/>
      <c r="F9" s="9"/>
      <c r="G9" s="9"/>
      <c r="H9" s="9"/>
      <c r="I9" s="9"/>
      <c r="J9" s="1"/>
      <c r="K9" s="282"/>
      <c r="L9" s="33" t="s">
        <v>19</v>
      </c>
      <c r="M9" s="34" t="s">
        <v>20</v>
      </c>
      <c r="N9" s="35">
        <v>22000</v>
      </c>
      <c r="O9" s="36" t="s">
        <v>14</v>
      </c>
      <c r="P9" s="37"/>
      <c r="Q9" s="38">
        <f t="shared" si="0"/>
        <v>0</v>
      </c>
      <c r="R9" s="39" t="s">
        <v>14</v>
      </c>
      <c r="T9" s="31"/>
      <c r="V9" s="31"/>
      <c r="W9" s="31"/>
      <c r="AB9" s="8"/>
      <c r="AK9" s="5"/>
    </row>
    <row r="10" spans="1:37" ht="13.05" customHeight="1" x14ac:dyDescent="0.45">
      <c r="A10" s="1"/>
      <c r="B10" s="40"/>
      <c r="C10" s="1"/>
      <c r="D10" s="1"/>
      <c r="E10" s="1"/>
      <c r="F10" s="1"/>
      <c r="G10" s="1"/>
      <c r="H10" s="1"/>
      <c r="I10" s="1"/>
      <c r="J10" s="1"/>
      <c r="K10" s="211" t="s">
        <v>21</v>
      </c>
      <c r="L10" s="241" t="s">
        <v>12</v>
      </c>
      <c r="M10" s="41" t="s">
        <v>22</v>
      </c>
      <c r="N10" s="243">
        <v>53000</v>
      </c>
      <c r="O10" s="245" t="s">
        <v>14</v>
      </c>
      <c r="P10" s="247"/>
      <c r="Q10" s="249">
        <f t="shared" si="0"/>
        <v>0</v>
      </c>
      <c r="R10" s="226" t="s">
        <v>14</v>
      </c>
      <c r="T10" s="31"/>
      <c r="V10" s="31"/>
      <c r="W10" s="31"/>
      <c r="AB10" s="8"/>
      <c r="AK10" s="5"/>
    </row>
    <row r="11" spans="1:37" ht="13.05" customHeight="1" x14ac:dyDescent="0.45">
      <c r="A11" s="1"/>
      <c r="B11" s="43" t="s">
        <v>23</v>
      </c>
      <c r="C11" s="44"/>
      <c r="D11" s="44"/>
      <c r="E11" s="44"/>
      <c r="F11" s="45"/>
      <c r="G11" s="44"/>
      <c r="H11" s="44"/>
      <c r="I11" s="45"/>
      <c r="J11" s="1"/>
      <c r="K11" s="212"/>
      <c r="L11" s="242"/>
      <c r="M11" s="46" t="s">
        <v>24</v>
      </c>
      <c r="N11" s="244"/>
      <c r="O11" s="246"/>
      <c r="P11" s="248"/>
      <c r="Q11" s="250"/>
      <c r="R11" s="227" t="s">
        <v>25</v>
      </c>
      <c r="T11" s="31"/>
      <c r="V11" s="31"/>
      <c r="W11" s="31"/>
      <c r="AB11" s="8"/>
      <c r="AK11" s="5"/>
    </row>
    <row r="12" spans="1:37" ht="13.05" customHeight="1" thickBot="1" x14ac:dyDescent="0.5">
      <c r="A12" s="1"/>
      <c r="B12" s="48" t="s">
        <v>26</v>
      </c>
      <c r="C12" s="207" t="s">
        <v>27</v>
      </c>
      <c r="D12" s="208"/>
      <c r="E12" s="207" t="s">
        <v>6</v>
      </c>
      <c r="F12" s="208"/>
      <c r="G12" s="13" t="s">
        <v>28</v>
      </c>
      <c r="H12" s="209" t="s">
        <v>8</v>
      </c>
      <c r="I12" s="210"/>
      <c r="J12" s="1"/>
      <c r="K12" s="212"/>
      <c r="L12" s="229" t="s">
        <v>19</v>
      </c>
      <c r="M12" s="49" t="s">
        <v>29</v>
      </c>
      <c r="N12" s="231">
        <v>38000</v>
      </c>
      <c r="O12" s="233" t="s">
        <v>14</v>
      </c>
      <c r="P12" s="235"/>
      <c r="Q12" s="237">
        <f t="shared" si="0"/>
        <v>0</v>
      </c>
      <c r="R12" s="239" t="s">
        <v>14</v>
      </c>
      <c r="T12" s="31"/>
      <c r="V12" s="31"/>
      <c r="W12" s="31"/>
      <c r="AB12" s="8"/>
      <c r="AK12" s="5"/>
    </row>
    <row r="13" spans="1:37" ht="12.6" customHeight="1" thickTop="1" thickBot="1" x14ac:dyDescent="0.5">
      <c r="A13" s="1"/>
      <c r="B13" s="275" t="s">
        <v>30</v>
      </c>
      <c r="C13" s="52" t="s">
        <v>12</v>
      </c>
      <c r="D13" s="53" t="s">
        <v>31</v>
      </c>
      <c r="E13" s="54">
        <v>14000</v>
      </c>
      <c r="F13" s="55" t="s">
        <v>14</v>
      </c>
      <c r="G13" s="56"/>
      <c r="H13" s="57">
        <f t="shared" ref="H13:H24" si="1">E13*G13</f>
        <v>0</v>
      </c>
      <c r="I13" s="58" t="s">
        <v>14</v>
      </c>
      <c r="J13" s="1"/>
      <c r="K13" s="213"/>
      <c r="L13" s="230"/>
      <c r="M13" s="59" t="s">
        <v>32</v>
      </c>
      <c r="N13" s="232"/>
      <c r="O13" s="234"/>
      <c r="P13" s="236"/>
      <c r="Q13" s="238"/>
      <c r="R13" s="240"/>
      <c r="T13" s="31"/>
      <c r="V13" s="31"/>
      <c r="W13" s="31"/>
      <c r="AB13" s="8"/>
      <c r="AK13" s="5"/>
    </row>
    <row r="14" spans="1:37" ht="13.05" customHeight="1" thickTop="1" thickBot="1" x14ac:dyDescent="0.5">
      <c r="A14" s="1"/>
      <c r="B14" s="276"/>
      <c r="C14" s="61" t="s">
        <v>16</v>
      </c>
      <c r="D14" s="62" t="s">
        <v>33</v>
      </c>
      <c r="E14" s="63">
        <v>10000</v>
      </c>
      <c r="F14" s="64" t="s">
        <v>14</v>
      </c>
      <c r="G14" s="65"/>
      <c r="H14" s="66">
        <f>E14*G14</f>
        <v>0</v>
      </c>
      <c r="I14" s="67" t="s">
        <v>14</v>
      </c>
      <c r="J14" s="1"/>
      <c r="K14" s="195" t="s">
        <v>34</v>
      </c>
      <c r="L14" s="196" t="s">
        <v>34</v>
      </c>
      <c r="M14" s="197" t="s">
        <v>34</v>
      </c>
      <c r="N14" s="207" t="s">
        <v>6</v>
      </c>
      <c r="O14" s="208"/>
      <c r="P14" s="68" t="s">
        <v>7</v>
      </c>
      <c r="Q14" s="209" t="s">
        <v>8</v>
      </c>
      <c r="R14" s="210"/>
      <c r="T14" s="31"/>
      <c r="V14" s="69"/>
      <c r="W14" s="31"/>
      <c r="AB14" s="8"/>
      <c r="AK14" s="5"/>
    </row>
    <row r="15" spans="1:37" ht="13.05" customHeight="1" thickTop="1" x14ac:dyDescent="0.45">
      <c r="A15" s="1"/>
      <c r="B15" s="277"/>
      <c r="C15" s="70" t="s">
        <v>19</v>
      </c>
      <c r="D15" s="71" t="s">
        <v>35</v>
      </c>
      <c r="E15" s="72">
        <v>4000</v>
      </c>
      <c r="F15" s="73" t="s">
        <v>14</v>
      </c>
      <c r="G15" s="74"/>
      <c r="H15" s="75">
        <f>E15*G15</f>
        <v>0</v>
      </c>
      <c r="I15" s="76" t="s">
        <v>14</v>
      </c>
      <c r="J15" s="1"/>
      <c r="K15" s="211" t="s">
        <v>36</v>
      </c>
      <c r="L15" s="15" t="s">
        <v>12</v>
      </c>
      <c r="M15" s="16" t="s">
        <v>37</v>
      </c>
      <c r="N15" s="17">
        <v>11000</v>
      </c>
      <c r="O15" s="18" t="s">
        <v>14</v>
      </c>
      <c r="P15" s="19"/>
      <c r="Q15" s="77">
        <f>N15*P15</f>
        <v>0</v>
      </c>
      <c r="R15" s="21" t="s">
        <v>14</v>
      </c>
      <c r="T15" s="31"/>
      <c r="V15" s="69"/>
      <c r="W15" s="31"/>
    </row>
    <row r="16" spans="1:37" ht="13.05" customHeight="1" x14ac:dyDescent="0.45">
      <c r="A16" s="1"/>
      <c r="B16" s="211" t="s">
        <v>38</v>
      </c>
      <c r="C16" s="52" t="s">
        <v>12</v>
      </c>
      <c r="D16" s="53" t="s">
        <v>13</v>
      </c>
      <c r="E16" s="54">
        <v>17000</v>
      </c>
      <c r="F16" s="55" t="s">
        <v>14</v>
      </c>
      <c r="G16" s="78"/>
      <c r="H16" s="79">
        <f t="shared" si="1"/>
        <v>0</v>
      </c>
      <c r="I16" s="80" t="s">
        <v>14</v>
      </c>
      <c r="J16" s="1"/>
      <c r="K16" s="212"/>
      <c r="L16" s="23" t="s">
        <v>16</v>
      </c>
      <c r="M16" s="24" t="s">
        <v>33</v>
      </c>
      <c r="N16" s="25">
        <v>8000</v>
      </c>
      <c r="O16" s="50" t="s">
        <v>14</v>
      </c>
      <c r="P16" s="27"/>
      <c r="Q16" s="81">
        <f t="shared" ref="Q16:Q17" si="2">N16*P16</f>
        <v>0</v>
      </c>
      <c r="R16" s="51" t="s">
        <v>14</v>
      </c>
      <c r="T16" s="31"/>
      <c r="V16" s="31"/>
      <c r="W16" s="31"/>
    </row>
    <row r="17" spans="1:37" s="4" customFormat="1" ht="13.05" customHeight="1" x14ac:dyDescent="0.45">
      <c r="A17" s="1"/>
      <c r="B17" s="212"/>
      <c r="C17" s="61" t="s">
        <v>16</v>
      </c>
      <c r="D17" s="62" t="s">
        <v>17</v>
      </c>
      <c r="E17" s="63">
        <v>13500</v>
      </c>
      <c r="F17" s="82" t="s">
        <v>14</v>
      </c>
      <c r="G17" s="65"/>
      <c r="H17" s="83">
        <f t="shared" si="1"/>
        <v>0</v>
      </c>
      <c r="I17" s="80" t="s">
        <v>14</v>
      </c>
      <c r="J17" s="1"/>
      <c r="K17" s="213"/>
      <c r="L17" s="33" t="s">
        <v>19</v>
      </c>
      <c r="M17" s="34" t="s">
        <v>35</v>
      </c>
      <c r="N17" s="35">
        <v>3000</v>
      </c>
      <c r="O17" s="84" t="s">
        <v>14</v>
      </c>
      <c r="P17" s="37"/>
      <c r="Q17" s="38">
        <f t="shared" si="2"/>
        <v>0</v>
      </c>
      <c r="R17" s="85" t="s">
        <v>14</v>
      </c>
      <c r="T17" s="31"/>
      <c r="U17" s="6"/>
      <c r="V17" s="69"/>
      <c r="W17" s="31"/>
      <c r="X17" s="5"/>
      <c r="Y17" s="5"/>
      <c r="Z17" s="7"/>
      <c r="AA17" s="7"/>
      <c r="AB17" s="7"/>
      <c r="AC17" s="8"/>
      <c r="AD17" s="8"/>
      <c r="AE17" s="8"/>
      <c r="AF17" s="8"/>
      <c r="AG17" s="8"/>
      <c r="AH17" s="8"/>
      <c r="AI17" s="8"/>
      <c r="AJ17" s="8"/>
      <c r="AK17" s="8"/>
    </row>
    <row r="18" spans="1:37" s="4" customFormat="1" ht="13.05" customHeight="1" x14ac:dyDescent="0.45">
      <c r="A18" s="1"/>
      <c r="B18" s="213"/>
      <c r="C18" s="70" t="s">
        <v>19</v>
      </c>
      <c r="D18" s="71" t="s">
        <v>20</v>
      </c>
      <c r="E18" s="72">
        <v>11000</v>
      </c>
      <c r="F18" s="86" t="s">
        <v>14</v>
      </c>
      <c r="G18" s="74"/>
      <c r="H18" s="75">
        <f t="shared" si="1"/>
        <v>0</v>
      </c>
      <c r="I18" s="87" t="s">
        <v>14</v>
      </c>
      <c r="J18" s="1"/>
      <c r="K18" s="211" t="s">
        <v>38</v>
      </c>
      <c r="L18" s="15" t="s">
        <v>12</v>
      </c>
      <c r="M18" s="16" t="s">
        <v>13</v>
      </c>
      <c r="N18" s="17">
        <v>12500</v>
      </c>
      <c r="O18" s="18" t="s">
        <v>14</v>
      </c>
      <c r="P18" s="88"/>
      <c r="Q18" s="20">
        <f>N18*P18</f>
        <v>0</v>
      </c>
      <c r="R18" s="21" t="s">
        <v>14</v>
      </c>
      <c r="T18" s="31"/>
      <c r="U18" s="6"/>
      <c r="V18" s="69"/>
      <c r="W18" s="31"/>
      <c r="X18" s="5"/>
      <c r="Y18" s="5"/>
      <c r="Z18" s="7"/>
      <c r="AA18" s="7"/>
      <c r="AB18" s="7"/>
      <c r="AC18" s="8"/>
      <c r="AD18" s="8"/>
      <c r="AE18" s="8"/>
      <c r="AF18" s="8"/>
      <c r="AG18" s="8"/>
      <c r="AH18" s="8"/>
      <c r="AI18" s="8"/>
      <c r="AJ18" s="8"/>
      <c r="AK18" s="8"/>
    </row>
    <row r="19" spans="1:37" s="4" customFormat="1" ht="13.05" customHeight="1" x14ac:dyDescent="0.45">
      <c r="A19" s="1"/>
      <c r="B19" s="211" t="s">
        <v>39</v>
      </c>
      <c r="C19" s="52" t="s">
        <v>12</v>
      </c>
      <c r="D19" s="53" t="s">
        <v>13</v>
      </c>
      <c r="E19" s="54">
        <v>34000</v>
      </c>
      <c r="F19" s="55" t="s">
        <v>14</v>
      </c>
      <c r="G19" s="78"/>
      <c r="H19" s="79">
        <f t="shared" si="1"/>
        <v>0</v>
      </c>
      <c r="I19" s="80" t="s">
        <v>14</v>
      </c>
      <c r="J19" s="1"/>
      <c r="K19" s="212"/>
      <c r="L19" s="23" t="s">
        <v>16</v>
      </c>
      <c r="M19" s="24" t="s">
        <v>17</v>
      </c>
      <c r="N19" s="25">
        <v>10000</v>
      </c>
      <c r="O19" s="26" t="s">
        <v>14</v>
      </c>
      <c r="P19" s="27"/>
      <c r="Q19" s="28">
        <f t="shared" ref="Q19:Q20" si="3">N19*P19</f>
        <v>0</v>
      </c>
      <c r="R19" s="29" t="s">
        <v>14</v>
      </c>
      <c r="T19" s="31"/>
      <c r="U19" s="6"/>
      <c r="V19" s="31"/>
      <c r="W19" s="31"/>
      <c r="X19" s="5"/>
      <c r="Y19" s="5"/>
      <c r="Z19" s="7"/>
      <c r="AA19" s="7"/>
      <c r="AB19" s="7"/>
      <c r="AC19" s="8"/>
      <c r="AD19" s="8"/>
      <c r="AE19" s="8"/>
      <c r="AF19" s="8"/>
      <c r="AG19" s="8"/>
      <c r="AH19" s="8"/>
      <c r="AI19" s="8"/>
      <c r="AJ19" s="8"/>
      <c r="AK19" s="8"/>
    </row>
    <row r="20" spans="1:37" s="4" customFormat="1" ht="13.05" customHeight="1" x14ac:dyDescent="0.45">
      <c r="A20" s="1"/>
      <c r="B20" s="212"/>
      <c r="C20" s="61" t="s">
        <v>16</v>
      </c>
      <c r="D20" s="62" t="s">
        <v>17</v>
      </c>
      <c r="E20" s="63">
        <v>27000</v>
      </c>
      <c r="F20" s="82" t="s">
        <v>14</v>
      </c>
      <c r="G20" s="65"/>
      <c r="H20" s="83">
        <f t="shared" si="1"/>
        <v>0</v>
      </c>
      <c r="I20" s="80" t="s">
        <v>14</v>
      </c>
      <c r="J20" s="1"/>
      <c r="K20" s="213"/>
      <c r="L20" s="33" t="s">
        <v>19</v>
      </c>
      <c r="M20" s="34" t="s">
        <v>20</v>
      </c>
      <c r="N20" s="35">
        <v>8500</v>
      </c>
      <c r="O20" s="36" t="s">
        <v>14</v>
      </c>
      <c r="P20" s="37"/>
      <c r="Q20" s="38">
        <f t="shared" si="3"/>
        <v>0</v>
      </c>
      <c r="R20" s="39" t="s">
        <v>14</v>
      </c>
      <c r="T20" s="31"/>
      <c r="U20" s="6"/>
      <c r="V20" s="31"/>
      <c r="W20" s="5"/>
      <c r="X20" s="5"/>
      <c r="Y20" s="5"/>
      <c r="Z20" s="7"/>
      <c r="AA20" s="7"/>
      <c r="AB20" s="7"/>
      <c r="AC20" s="8"/>
      <c r="AD20" s="8"/>
      <c r="AE20" s="8"/>
      <c r="AF20" s="8"/>
      <c r="AG20" s="8"/>
      <c r="AH20" s="8"/>
      <c r="AI20" s="8"/>
      <c r="AJ20" s="8"/>
      <c r="AK20" s="8"/>
    </row>
    <row r="21" spans="1:37" s="4" customFormat="1" ht="13.05" customHeight="1" x14ac:dyDescent="0.45">
      <c r="A21" s="1"/>
      <c r="B21" s="213"/>
      <c r="C21" s="70" t="s">
        <v>19</v>
      </c>
      <c r="D21" s="71" t="s">
        <v>20</v>
      </c>
      <c r="E21" s="72">
        <v>22000</v>
      </c>
      <c r="F21" s="86" t="s">
        <v>14</v>
      </c>
      <c r="G21" s="74"/>
      <c r="H21" s="75">
        <f t="shared" si="1"/>
        <v>0</v>
      </c>
      <c r="I21" s="87" t="s">
        <v>14</v>
      </c>
      <c r="J21" s="1"/>
      <c r="K21" s="211" t="s">
        <v>39</v>
      </c>
      <c r="L21" s="15" t="s">
        <v>12</v>
      </c>
      <c r="M21" s="16" t="s">
        <v>13</v>
      </c>
      <c r="N21" s="17">
        <v>25000</v>
      </c>
      <c r="O21" s="18" t="s">
        <v>14</v>
      </c>
      <c r="P21" s="88"/>
      <c r="Q21" s="20">
        <f>N21*P21</f>
        <v>0</v>
      </c>
      <c r="R21" s="21" t="s">
        <v>14</v>
      </c>
      <c r="T21" s="31"/>
      <c r="U21" s="6"/>
      <c r="V21" s="31"/>
      <c r="W21" s="5"/>
      <c r="X21" s="5"/>
      <c r="Y21" s="5"/>
      <c r="Z21" s="7"/>
      <c r="AA21" s="7"/>
      <c r="AB21" s="7"/>
      <c r="AC21" s="8"/>
      <c r="AD21" s="8"/>
      <c r="AE21" s="8"/>
      <c r="AF21" s="8"/>
      <c r="AG21" s="8"/>
      <c r="AH21" s="8"/>
      <c r="AI21" s="8"/>
      <c r="AJ21" s="8"/>
      <c r="AK21" s="8"/>
    </row>
    <row r="22" spans="1:37" s="4" customFormat="1" ht="13.05" customHeight="1" x14ac:dyDescent="0.45">
      <c r="A22" s="1"/>
      <c r="B22" s="275" t="s">
        <v>21</v>
      </c>
      <c r="C22" s="263" t="s">
        <v>12</v>
      </c>
      <c r="D22" s="89" t="s">
        <v>22</v>
      </c>
      <c r="E22" s="265">
        <v>49000</v>
      </c>
      <c r="F22" s="267" t="s">
        <v>14</v>
      </c>
      <c r="G22" s="269"/>
      <c r="H22" s="271">
        <f t="shared" si="1"/>
        <v>0</v>
      </c>
      <c r="I22" s="273" t="s">
        <v>14</v>
      </c>
      <c r="J22" s="1"/>
      <c r="K22" s="212"/>
      <c r="L22" s="23" t="s">
        <v>16</v>
      </c>
      <c r="M22" s="24" t="s">
        <v>17</v>
      </c>
      <c r="N22" s="25">
        <v>20000</v>
      </c>
      <c r="O22" s="26" t="s">
        <v>14</v>
      </c>
      <c r="P22" s="27"/>
      <c r="Q22" s="28">
        <f t="shared" ref="Q22:Q26" si="4">N22*P22</f>
        <v>0</v>
      </c>
      <c r="R22" s="29" t="s">
        <v>14</v>
      </c>
      <c r="T22" s="5"/>
      <c r="U22" s="6"/>
      <c r="V22" s="31"/>
      <c r="W22" s="5"/>
      <c r="X22" s="5"/>
      <c r="Y22" s="5"/>
      <c r="Z22" s="7"/>
      <c r="AA22" s="7"/>
      <c r="AB22" s="7"/>
      <c r="AC22" s="8"/>
      <c r="AD22" s="8"/>
      <c r="AE22" s="8"/>
      <c r="AF22" s="8"/>
      <c r="AG22" s="8"/>
      <c r="AH22" s="8"/>
      <c r="AI22" s="8"/>
      <c r="AJ22" s="8"/>
      <c r="AK22" s="8"/>
    </row>
    <row r="23" spans="1:37" s="4" customFormat="1" ht="13.05" customHeight="1" x14ac:dyDescent="0.45">
      <c r="A23" s="1"/>
      <c r="B23" s="276"/>
      <c r="C23" s="264"/>
      <c r="D23" s="90" t="s">
        <v>24</v>
      </c>
      <c r="E23" s="266"/>
      <c r="F23" s="268"/>
      <c r="G23" s="270"/>
      <c r="H23" s="272">
        <f t="shared" si="1"/>
        <v>0</v>
      </c>
      <c r="I23" s="274" t="s">
        <v>25</v>
      </c>
      <c r="J23" s="1"/>
      <c r="K23" s="213"/>
      <c r="L23" s="33" t="s">
        <v>19</v>
      </c>
      <c r="M23" s="34" t="s">
        <v>20</v>
      </c>
      <c r="N23" s="35">
        <v>17000</v>
      </c>
      <c r="O23" s="36" t="s">
        <v>14</v>
      </c>
      <c r="P23" s="37"/>
      <c r="Q23" s="38">
        <f t="shared" si="4"/>
        <v>0</v>
      </c>
      <c r="R23" s="39" t="s">
        <v>14</v>
      </c>
      <c r="T23" s="5"/>
      <c r="U23" s="6"/>
      <c r="V23" s="31"/>
      <c r="W23" s="5"/>
      <c r="X23" s="5"/>
      <c r="Y23" s="5"/>
      <c r="Z23" s="7"/>
      <c r="AA23" s="7"/>
      <c r="AB23" s="7"/>
      <c r="AC23" s="8"/>
      <c r="AD23" s="8"/>
      <c r="AE23" s="8"/>
      <c r="AF23" s="8"/>
      <c r="AG23" s="8"/>
      <c r="AH23" s="8"/>
      <c r="AI23" s="8"/>
      <c r="AJ23" s="8"/>
      <c r="AK23" s="8"/>
    </row>
    <row r="24" spans="1:37" s="4" customFormat="1" ht="13.05" customHeight="1" x14ac:dyDescent="0.45">
      <c r="A24" s="1"/>
      <c r="B24" s="276"/>
      <c r="C24" s="251" t="s">
        <v>19</v>
      </c>
      <c r="D24" s="92" t="s">
        <v>29</v>
      </c>
      <c r="E24" s="253">
        <v>43000</v>
      </c>
      <c r="F24" s="255" t="s">
        <v>14</v>
      </c>
      <c r="G24" s="257"/>
      <c r="H24" s="259">
        <f t="shared" si="1"/>
        <v>0</v>
      </c>
      <c r="I24" s="261" t="s">
        <v>14</v>
      </c>
      <c r="J24" s="1"/>
      <c r="K24" s="211" t="s">
        <v>21</v>
      </c>
      <c r="L24" s="241" t="s">
        <v>12</v>
      </c>
      <c r="M24" s="41" t="s">
        <v>22</v>
      </c>
      <c r="N24" s="243">
        <v>36000</v>
      </c>
      <c r="O24" s="245" t="s">
        <v>14</v>
      </c>
      <c r="P24" s="247"/>
      <c r="Q24" s="249">
        <f t="shared" si="4"/>
        <v>0</v>
      </c>
      <c r="R24" s="226" t="s">
        <v>14</v>
      </c>
      <c r="T24" s="5"/>
      <c r="U24" s="6"/>
      <c r="V24" s="5"/>
      <c r="W24" s="5"/>
      <c r="X24" s="5"/>
      <c r="Y24" s="5"/>
      <c r="Z24" s="7"/>
      <c r="AA24" s="7"/>
      <c r="AB24" s="7"/>
      <c r="AC24" s="8"/>
      <c r="AD24" s="8"/>
      <c r="AE24" s="8"/>
      <c r="AF24" s="8"/>
      <c r="AG24" s="8"/>
      <c r="AH24" s="8"/>
      <c r="AI24" s="8"/>
      <c r="AJ24" s="8"/>
      <c r="AK24" s="8"/>
    </row>
    <row r="25" spans="1:37" s="4" customFormat="1" ht="13.05" customHeight="1" thickBot="1" x14ac:dyDescent="0.5">
      <c r="A25" s="1"/>
      <c r="B25" s="277"/>
      <c r="C25" s="252"/>
      <c r="D25" s="93" t="s">
        <v>32</v>
      </c>
      <c r="E25" s="254"/>
      <c r="F25" s="256"/>
      <c r="G25" s="258"/>
      <c r="H25" s="260"/>
      <c r="I25" s="262"/>
      <c r="J25" s="1"/>
      <c r="K25" s="212"/>
      <c r="L25" s="242"/>
      <c r="M25" s="46" t="s">
        <v>24</v>
      </c>
      <c r="N25" s="244"/>
      <c r="O25" s="246"/>
      <c r="P25" s="248"/>
      <c r="Q25" s="250"/>
      <c r="R25" s="227" t="s">
        <v>25</v>
      </c>
      <c r="T25" s="5"/>
      <c r="U25" s="228"/>
      <c r="V25" s="5"/>
      <c r="W25" s="5"/>
      <c r="X25" s="5"/>
      <c r="Y25" s="5"/>
      <c r="Z25" s="7"/>
      <c r="AA25" s="7"/>
      <c r="AB25" s="7"/>
      <c r="AC25" s="8"/>
      <c r="AD25" s="8"/>
      <c r="AE25" s="8"/>
      <c r="AF25" s="8"/>
      <c r="AG25" s="8"/>
      <c r="AH25" s="8"/>
      <c r="AI25" s="8"/>
      <c r="AJ25" s="8"/>
      <c r="AK25" s="8"/>
    </row>
    <row r="26" spans="1:37" s="4" customFormat="1" ht="13.05" customHeight="1" thickTop="1" x14ac:dyDescent="0.3">
      <c r="A26" s="1"/>
      <c r="B26" s="95" t="s">
        <v>40</v>
      </c>
      <c r="C26" s="44"/>
      <c r="D26" s="44"/>
      <c r="E26" s="96"/>
      <c r="F26" s="96"/>
      <c r="G26" s="97" t="s">
        <v>41</v>
      </c>
      <c r="H26" s="98">
        <f>SUM(H13:H25)</f>
        <v>0</v>
      </c>
      <c r="I26" s="99" t="s">
        <v>14</v>
      </c>
      <c r="J26" s="1"/>
      <c r="K26" s="212"/>
      <c r="L26" s="229" t="s">
        <v>19</v>
      </c>
      <c r="M26" s="49" t="s">
        <v>29</v>
      </c>
      <c r="N26" s="231">
        <v>32000</v>
      </c>
      <c r="O26" s="233" t="s">
        <v>14</v>
      </c>
      <c r="P26" s="235"/>
      <c r="Q26" s="237">
        <f t="shared" si="4"/>
        <v>0</v>
      </c>
      <c r="R26" s="239" t="s">
        <v>14</v>
      </c>
      <c r="T26" s="100"/>
      <c r="U26" s="228"/>
      <c r="V26" s="5"/>
      <c r="W26" s="5"/>
      <c r="X26" s="5"/>
      <c r="Y26" s="5"/>
      <c r="Z26" s="7"/>
      <c r="AA26" s="7"/>
      <c r="AB26" s="7"/>
      <c r="AC26" s="8"/>
      <c r="AD26" s="8"/>
      <c r="AE26" s="8"/>
      <c r="AF26" s="8"/>
      <c r="AG26" s="8"/>
      <c r="AH26" s="8"/>
      <c r="AI26" s="8"/>
      <c r="AJ26" s="8"/>
      <c r="AK26" s="8"/>
    </row>
    <row r="27" spans="1:37" s="4" customFormat="1" ht="13.05" customHeight="1" thickBot="1" x14ac:dyDescent="0.5">
      <c r="A27" s="1"/>
      <c r="B27" s="95"/>
      <c r="C27" s="44"/>
      <c r="D27" s="44"/>
      <c r="E27" s="96"/>
      <c r="F27" s="96"/>
      <c r="G27" s="101"/>
      <c r="H27" s="102"/>
      <c r="I27" s="103"/>
      <c r="J27" s="1"/>
      <c r="K27" s="213"/>
      <c r="L27" s="230"/>
      <c r="M27" s="59" t="s">
        <v>32</v>
      </c>
      <c r="N27" s="232"/>
      <c r="O27" s="234"/>
      <c r="P27" s="236"/>
      <c r="Q27" s="238"/>
      <c r="R27" s="240"/>
      <c r="S27" s="104"/>
      <c r="T27" s="100"/>
      <c r="U27" s="228"/>
      <c r="V27" s="5"/>
      <c r="W27" s="5"/>
      <c r="X27" s="5"/>
      <c r="Y27" s="5"/>
      <c r="Z27" s="7"/>
      <c r="AA27" s="7"/>
      <c r="AB27" s="7"/>
      <c r="AC27" s="8"/>
      <c r="AD27" s="8"/>
      <c r="AE27" s="8"/>
      <c r="AF27" s="8"/>
      <c r="AG27" s="8"/>
      <c r="AH27" s="8"/>
      <c r="AI27" s="8"/>
      <c r="AJ27" s="8"/>
      <c r="AK27" s="8"/>
    </row>
    <row r="28" spans="1:37" s="4" customFormat="1" ht="13.05" customHeight="1" thickTop="1" thickBot="1" x14ac:dyDescent="0.5">
      <c r="A28" s="1"/>
      <c r="B28" s="43" t="s">
        <v>42</v>
      </c>
      <c r="C28" s="44"/>
      <c r="D28" s="44"/>
      <c r="E28" s="44"/>
      <c r="F28" s="45"/>
      <c r="G28" s="44"/>
      <c r="H28" s="44"/>
      <c r="I28" s="45"/>
      <c r="J28" s="1"/>
      <c r="K28" s="195" t="s">
        <v>43</v>
      </c>
      <c r="L28" s="196" t="s">
        <v>34</v>
      </c>
      <c r="M28" s="197" t="s">
        <v>34</v>
      </c>
      <c r="N28" s="207" t="s">
        <v>6</v>
      </c>
      <c r="O28" s="208"/>
      <c r="P28" s="68" t="s">
        <v>7</v>
      </c>
      <c r="Q28" s="209" t="s">
        <v>8</v>
      </c>
      <c r="R28" s="210"/>
      <c r="T28" s="5"/>
      <c r="U28" s="6"/>
      <c r="V28" s="5"/>
      <c r="W28" s="5"/>
      <c r="X28" s="5"/>
      <c r="Y28" s="5"/>
      <c r="Z28" s="7"/>
      <c r="AA28" s="7"/>
      <c r="AB28" s="7"/>
      <c r="AC28" s="8"/>
      <c r="AD28" s="8"/>
      <c r="AE28" s="8"/>
      <c r="AF28" s="8"/>
      <c r="AG28" s="8"/>
      <c r="AH28" s="8"/>
      <c r="AI28" s="8"/>
      <c r="AJ28" s="8"/>
      <c r="AK28" s="8"/>
    </row>
    <row r="29" spans="1:37" s="4" customFormat="1" ht="13.05" customHeight="1" thickTop="1" thickBot="1" x14ac:dyDescent="0.5">
      <c r="A29" s="1"/>
      <c r="B29" s="195" t="s">
        <v>26</v>
      </c>
      <c r="C29" s="196"/>
      <c r="D29" s="222"/>
      <c r="E29" s="207" t="s">
        <v>6</v>
      </c>
      <c r="F29" s="208"/>
      <c r="G29" s="13" t="s">
        <v>7</v>
      </c>
      <c r="H29" s="209" t="s">
        <v>8</v>
      </c>
      <c r="I29" s="210"/>
      <c r="J29" s="1"/>
      <c r="K29" s="223" t="s">
        <v>43</v>
      </c>
      <c r="L29" s="224"/>
      <c r="M29" s="225"/>
      <c r="N29" s="105">
        <v>91000</v>
      </c>
      <c r="O29" s="36" t="s">
        <v>14</v>
      </c>
      <c r="P29" s="106"/>
      <c r="Q29" s="60">
        <f t="shared" ref="Q29" si="5">N29*P29</f>
        <v>0</v>
      </c>
      <c r="R29" s="39" t="s">
        <v>14</v>
      </c>
      <c r="T29" s="5"/>
      <c r="U29" s="6"/>
      <c r="V29" s="5"/>
      <c r="W29" s="5"/>
      <c r="X29" s="5"/>
      <c r="Y29" s="5"/>
      <c r="Z29" s="7"/>
      <c r="AA29" s="7"/>
      <c r="AB29" s="7"/>
      <c r="AC29" s="8"/>
      <c r="AD29" s="8"/>
      <c r="AE29" s="8"/>
      <c r="AF29" s="8"/>
      <c r="AG29" s="8"/>
      <c r="AH29" s="8"/>
      <c r="AI29" s="8"/>
      <c r="AJ29" s="8"/>
      <c r="AK29" s="8"/>
    </row>
    <row r="30" spans="1:37" s="4" customFormat="1" ht="13.05" customHeight="1" thickTop="1" x14ac:dyDescent="0.3">
      <c r="A30" s="1"/>
      <c r="B30" s="220" t="s">
        <v>44</v>
      </c>
      <c r="C30" s="221"/>
      <c r="D30" s="107" t="s">
        <v>45</v>
      </c>
      <c r="E30" s="108">
        <f>IF(D30="全体改修",169000,84000)</f>
        <v>169000</v>
      </c>
      <c r="F30" s="109" t="s">
        <v>46</v>
      </c>
      <c r="G30" s="110"/>
      <c r="H30" s="108">
        <f>E30*G30</f>
        <v>0</v>
      </c>
      <c r="I30" s="80" t="s">
        <v>14</v>
      </c>
      <c r="J30" s="1"/>
      <c r="K30" s="95"/>
      <c r="L30" s="44"/>
      <c r="M30" s="44"/>
      <c r="N30" s="96"/>
      <c r="O30" s="111"/>
      <c r="P30" s="97" t="s">
        <v>41</v>
      </c>
      <c r="Q30" s="112">
        <f>SUM(H46:H50)+SUM(Q7:Q13)+SUM(Q15:Q27)+Q29</f>
        <v>0</v>
      </c>
      <c r="R30" s="113" t="s">
        <v>14</v>
      </c>
      <c r="T30" s="5"/>
      <c r="U30" s="6"/>
      <c r="V30" s="5"/>
      <c r="W30" s="5"/>
      <c r="X30" s="5"/>
      <c r="Y30" s="5"/>
      <c r="Z30" s="7"/>
      <c r="AA30" s="7"/>
      <c r="AB30" s="7"/>
      <c r="AC30" s="8"/>
      <c r="AD30" s="8"/>
      <c r="AE30" s="8"/>
      <c r="AF30" s="8"/>
      <c r="AG30" s="8"/>
      <c r="AH30" s="8"/>
      <c r="AI30" s="8"/>
      <c r="AJ30" s="8"/>
      <c r="AK30" s="8"/>
    </row>
    <row r="31" spans="1:37" s="4" customFormat="1" ht="13.05" customHeight="1" x14ac:dyDescent="0.45">
      <c r="A31" s="1"/>
      <c r="B31" s="180" t="s">
        <v>47</v>
      </c>
      <c r="C31" s="181"/>
      <c r="D31" s="114" t="s">
        <v>45</v>
      </c>
      <c r="E31" s="115">
        <f>IF(D31="全体改修",60000,30000)</f>
        <v>60000</v>
      </c>
      <c r="F31" s="109" t="s">
        <v>46</v>
      </c>
      <c r="G31" s="114"/>
      <c r="H31" s="115">
        <f>E31*G31</f>
        <v>0</v>
      </c>
      <c r="I31" s="91" t="s">
        <v>14</v>
      </c>
      <c r="J31" s="1"/>
      <c r="K31" s="43" t="s">
        <v>48</v>
      </c>
      <c r="L31" s="44"/>
      <c r="M31" s="44"/>
      <c r="N31" s="44"/>
      <c r="O31" s="116"/>
      <c r="P31" s="44"/>
      <c r="Q31" s="44"/>
      <c r="R31" s="116"/>
      <c r="T31" s="5"/>
      <c r="U31" s="6"/>
      <c r="V31" s="5"/>
      <c r="W31" s="5"/>
      <c r="X31" s="5"/>
      <c r="Y31" s="5"/>
      <c r="Z31" s="7"/>
      <c r="AA31" s="7"/>
      <c r="AB31" s="7"/>
      <c r="AC31" s="8"/>
      <c r="AD31" s="8"/>
      <c r="AE31" s="8"/>
      <c r="AF31" s="8"/>
      <c r="AG31" s="8"/>
      <c r="AH31" s="8"/>
      <c r="AI31" s="8"/>
      <c r="AJ31" s="8"/>
      <c r="AK31" s="8"/>
    </row>
    <row r="32" spans="1:37" s="4" customFormat="1" ht="13.05" customHeight="1" thickBot="1" x14ac:dyDescent="0.5">
      <c r="A32" s="1"/>
      <c r="B32" s="177" t="s">
        <v>49</v>
      </c>
      <c r="C32" s="178"/>
      <c r="D32" s="117" t="s">
        <v>45</v>
      </c>
      <c r="E32" s="118">
        <f>IF(D32="全体改修",105000,52000)</f>
        <v>105000</v>
      </c>
      <c r="F32" s="109" t="s">
        <v>46</v>
      </c>
      <c r="G32" s="119"/>
      <c r="H32" s="120">
        <f>E32*G32</f>
        <v>0</v>
      </c>
      <c r="I32" s="76" t="s">
        <v>14</v>
      </c>
      <c r="J32" s="1"/>
      <c r="K32" s="195" t="s">
        <v>50</v>
      </c>
      <c r="L32" s="196"/>
      <c r="M32" s="197"/>
      <c r="N32" s="174" t="s">
        <v>6</v>
      </c>
      <c r="O32" s="174"/>
      <c r="P32" s="13" t="s">
        <v>7</v>
      </c>
      <c r="Q32" s="175" t="s">
        <v>8</v>
      </c>
      <c r="R32" s="176"/>
      <c r="T32" s="5"/>
      <c r="U32" s="6"/>
      <c r="V32" s="5"/>
      <c r="W32" s="5"/>
      <c r="X32" s="5"/>
      <c r="Y32" s="5"/>
      <c r="Z32" s="7"/>
      <c r="AA32" s="7"/>
      <c r="AB32" s="7"/>
      <c r="AC32" s="8"/>
      <c r="AD32" s="8"/>
      <c r="AE32" s="8"/>
      <c r="AF32" s="8"/>
      <c r="AG32" s="8"/>
      <c r="AH32" s="8"/>
      <c r="AI32" s="8"/>
      <c r="AJ32" s="8"/>
      <c r="AK32" s="8"/>
    </row>
    <row r="33" spans="1:37" s="4" customFormat="1" ht="13.05" customHeight="1" thickTop="1" x14ac:dyDescent="0.3">
      <c r="A33" s="1"/>
      <c r="B33" s="121" t="s">
        <v>51</v>
      </c>
      <c r="C33" s="44"/>
      <c r="D33" s="44"/>
      <c r="E33" s="96"/>
      <c r="F33" s="96"/>
      <c r="G33" s="97" t="s">
        <v>41</v>
      </c>
      <c r="H33" s="112">
        <f>SUM(H30:H32)</f>
        <v>0</v>
      </c>
      <c r="I33" s="99" t="s">
        <v>14</v>
      </c>
      <c r="J33" s="1"/>
      <c r="K33" s="211" t="s">
        <v>36</v>
      </c>
      <c r="L33" s="15" t="s">
        <v>12</v>
      </c>
      <c r="M33" s="16" t="s">
        <v>37</v>
      </c>
      <c r="N33" s="17">
        <v>17000</v>
      </c>
      <c r="O33" s="18" t="s">
        <v>14</v>
      </c>
      <c r="P33" s="19"/>
      <c r="Q33" s="77">
        <f t="shared" ref="Q33:Q38" si="6">N33*P33</f>
        <v>0</v>
      </c>
      <c r="R33" s="21" t="s">
        <v>14</v>
      </c>
      <c r="T33" s="5"/>
      <c r="U33" s="6"/>
      <c r="V33" s="5"/>
      <c r="W33" s="5"/>
      <c r="X33" s="5"/>
      <c r="Y33" s="5"/>
      <c r="Z33" s="7"/>
      <c r="AA33" s="7"/>
      <c r="AB33" s="7"/>
      <c r="AC33" s="8"/>
      <c r="AD33" s="8"/>
      <c r="AE33" s="8"/>
      <c r="AF33" s="8"/>
      <c r="AG33" s="8"/>
      <c r="AH33" s="8"/>
      <c r="AI33" s="8"/>
      <c r="AJ33" s="8"/>
      <c r="AK33" s="8"/>
    </row>
    <row r="34" spans="1:37" s="4" customFormat="1" ht="13.05" customHeight="1" x14ac:dyDescent="0.45">
      <c r="A34" s="1"/>
      <c r="B34" s="43" t="s">
        <v>52</v>
      </c>
      <c r="C34" s="1"/>
      <c r="D34" s="1"/>
      <c r="E34" s="1"/>
      <c r="F34" s="1"/>
      <c r="G34" s="1"/>
      <c r="H34" s="1"/>
      <c r="I34" s="1"/>
      <c r="J34" s="1"/>
      <c r="K34" s="212"/>
      <c r="L34" s="23" t="s">
        <v>16</v>
      </c>
      <c r="M34" s="24" t="s">
        <v>33</v>
      </c>
      <c r="N34" s="25">
        <v>12000</v>
      </c>
      <c r="O34" s="50" t="s">
        <v>14</v>
      </c>
      <c r="P34" s="27"/>
      <c r="Q34" s="81">
        <f t="shared" si="6"/>
        <v>0</v>
      </c>
      <c r="R34" s="51" t="s">
        <v>14</v>
      </c>
      <c r="T34" s="5"/>
      <c r="U34" s="6"/>
      <c r="V34" s="5"/>
      <c r="W34" s="5"/>
      <c r="X34" s="5"/>
      <c r="Y34" s="5"/>
      <c r="Z34" s="7"/>
      <c r="AA34" s="7"/>
      <c r="AB34" s="7"/>
      <c r="AC34" s="8"/>
      <c r="AD34" s="8"/>
      <c r="AE34" s="8"/>
      <c r="AF34" s="8"/>
      <c r="AG34" s="8"/>
      <c r="AH34" s="8"/>
      <c r="AI34" s="8"/>
      <c r="AJ34" s="8"/>
      <c r="AK34" s="8"/>
    </row>
    <row r="35" spans="1:37" s="4" customFormat="1" ht="13.05" customHeight="1" thickBot="1" x14ac:dyDescent="0.5">
      <c r="A35" s="1"/>
      <c r="B35" s="195" t="s">
        <v>26</v>
      </c>
      <c r="C35" s="196"/>
      <c r="D35" s="197"/>
      <c r="E35" s="207" t="s">
        <v>6</v>
      </c>
      <c r="F35" s="208"/>
      <c r="G35" s="13" t="s">
        <v>7</v>
      </c>
      <c r="H35" s="209" t="s">
        <v>8</v>
      </c>
      <c r="I35" s="210"/>
      <c r="J35" s="1"/>
      <c r="K35" s="213"/>
      <c r="L35" s="33" t="s">
        <v>19</v>
      </c>
      <c r="M35" s="34" t="s">
        <v>35</v>
      </c>
      <c r="N35" s="35">
        <v>7000</v>
      </c>
      <c r="O35" s="84" t="s">
        <v>14</v>
      </c>
      <c r="P35" s="37"/>
      <c r="Q35" s="38">
        <f t="shared" si="6"/>
        <v>0</v>
      </c>
      <c r="R35" s="85" t="s">
        <v>14</v>
      </c>
      <c r="T35" s="5"/>
      <c r="U35" s="6"/>
      <c r="V35" s="5"/>
      <c r="W35" s="5"/>
      <c r="X35" s="5"/>
      <c r="Y35" s="5"/>
      <c r="Z35" s="7"/>
      <c r="AA35" s="7"/>
      <c r="AB35" s="7"/>
      <c r="AC35" s="8"/>
      <c r="AD35" s="8"/>
      <c r="AE35" s="8"/>
      <c r="AF35" s="8"/>
      <c r="AG35" s="8"/>
      <c r="AH35" s="8"/>
      <c r="AI35" s="8"/>
      <c r="AJ35" s="8"/>
      <c r="AK35" s="8"/>
    </row>
    <row r="36" spans="1:37" s="4" customFormat="1" ht="13.05" customHeight="1" thickTop="1" x14ac:dyDescent="0.45">
      <c r="A36" s="1"/>
      <c r="B36" s="214" t="s">
        <v>53</v>
      </c>
      <c r="C36" s="215"/>
      <c r="D36" s="216"/>
      <c r="E36" s="122">
        <v>30000</v>
      </c>
      <c r="F36" s="123" t="s">
        <v>54</v>
      </c>
      <c r="G36" s="110"/>
      <c r="H36" s="124">
        <f>E36*G36</f>
        <v>0</v>
      </c>
      <c r="I36" s="42" t="s">
        <v>14</v>
      </c>
      <c r="J36" s="1"/>
      <c r="K36" s="211" t="s">
        <v>39</v>
      </c>
      <c r="L36" s="15" t="s">
        <v>12</v>
      </c>
      <c r="M36" s="16" t="s">
        <v>13</v>
      </c>
      <c r="N36" s="17">
        <v>41000</v>
      </c>
      <c r="O36" s="18" t="s">
        <v>14</v>
      </c>
      <c r="P36" s="88"/>
      <c r="Q36" s="20">
        <f t="shared" si="6"/>
        <v>0</v>
      </c>
      <c r="R36" s="21" t="s">
        <v>14</v>
      </c>
      <c r="T36" s="5"/>
      <c r="U36" s="6"/>
      <c r="V36" s="5"/>
      <c r="W36" s="5"/>
      <c r="X36" s="5"/>
      <c r="Y36" s="5"/>
      <c r="Z36" s="7"/>
      <c r="AA36" s="7"/>
      <c r="AB36" s="7"/>
      <c r="AC36" s="8"/>
      <c r="AD36" s="8"/>
      <c r="AE36" s="8"/>
      <c r="AF36" s="8"/>
      <c r="AG36" s="8"/>
      <c r="AH36" s="8"/>
      <c r="AI36" s="8"/>
      <c r="AJ36" s="8"/>
      <c r="AK36" s="8"/>
    </row>
    <row r="37" spans="1:37" s="4" customFormat="1" ht="13.05" customHeight="1" x14ac:dyDescent="0.45">
      <c r="A37" s="1"/>
      <c r="B37" s="217" t="s">
        <v>55</v>
      </c>
      <c r="C37" s="218" t="s">
        <v>56</v>
      </c>
      <c r="D37" s="219"/>
      <c r="E37" s="125">
        <v>23000</v>
      </c>
      <c r="F37" s="126" t="s">
        <v>57</v>
      </c>
      <c r="G37" s="127"/>
      <c r="H37" s="128">
        <f t="shared" ref="H37:H38" si="7">E37*G37</f>
        <v>0</v>
      </c>
      <c r="I37" s="47" t="s">
        <v>14</v>
      </c>
      <c r="J37" s="1"/>
      <c r="K37" s="212"/>
      <c r="L37" s="23" t="s">
        <v>16</v>
      </c>
      <c r="M37" s="24" t="s">
        <v>17</v>
      </c>
      <c r="N37" s="25">
        <v>27000</v>
      </c>
      <c r="O37" s="26" t="s">
        <v>14</v>
      </c>
      <c r="P37" s="27"/>
      <c r="Q37" s="28">
        <f t="shared" si="6"/>
        <v>0</v>
      </c>
      <c r="R37" s="29" t="s">
        <v>14</v>
      </c>
      <c r="T37" s="5"/>
      <c r="U37" s="6"/>
      <c r="V37" s="5"/>
      <c r="W37" s="5"/>
      <c r="X37" s="5"/>
      <c r="Y37" s="5"/>
      <c r="Z37" s="7"/>
      <c r="AA37" s="7"/>
      <c r="AB37" s="7"/>
      <c r="AC37" s="8"/>
      <c r="AD37" s="8"/>
      <c r="AE37" s="8"/>
      <c r="AF37" s="8"/>
      <c r="AG37" s="8"/>
      <c r="AH37" s="8"/>
      <c r="AI37" s="8"/>
      <c r="AJ37" s="8"/>
      <c r="AK37" s="8"/>
    </row>
    <row r="38" spans="1:37" s="4" customFormat="1" ht="13.05" customHeight="1" thickBot="1" x14ac:dyDescent="0.5">
      <c r="A38" s="1"/>
      <c r="B38" s="202"/>
      <c r="C38" s="218" t="s">
        <v>58</v>
      </c>
      <c r="D38" s="219"/>
      <c r="E38" s="125">
        <v>21000</v>
      </c>
      <c r="F38" s="126" t="s">
        <v>57</v>
      </c>
      <c r="G38" s="127"/>
      <c r="H38" s="128">
        <f t="shared" si="7"/>
        <v>0</v>
      </c>
      <c r="I38" s="47" t="s">
        <v>14</v>
      </c>
      <c r="J38" s="1"/>
      <c r="K38" s="213"/>
      <c r="L38" s="33" t="s">
        <v>19</v>
      </c>
      <c r="M38" s="34" t="s">
        <v>20</v>
      </c>
      <c r="N38" s="35">
        <v>16000</v>
      </c>
      <c r="O38" s="36" t="s">
        <v>14</v>
      </c>
      <c r="P38" s="129"/>
      <c r="Q38" s="38">
        <f t="shared" si="6"/>
        <v>0</v>
      </c>
      <c r="R38" s="39" t="s">
        <v>14</v>
      </c>
      <c r="T38" s="5"/>
      <c r="U38" s="6"/>
      <c r="V38" s="5"/>
      <c r="W38" s="5"/>
      <c r="X38" s="5"/>
      <c r="Y38" s="5"/>
      <c r="Z38" s="7"/>
      <c r="AA38" s="7"/>
      <c r="AB38" s="7"/>
      <c r="AC38" s="8"/>
      <c r="AD38" s="8"/>
      <c r="AE38" s="8"/>
      <c r="AF38" s="8"/>
      <c r="AG38" s="8"/>
      <c r="AH38" s="8"/>
      <c r="AI38" s="8"/>
      <c r="AJ38" s="8"/>
      <c r="AK38" s="8"/>
    </row>
    <row r="39" spans="1:37" s="4" customFormat="1" ht="13.05" customHeight="1" thickTop="1" x14ac:dyDescent="0.3">
      <c r="A39" s="1"/>
      <c r="B39" s="180" t="s">
        <v>59</v>
      </c>
      <c r="C39" s="181"/>
      <c r="D39" s="205"/>
      <c r="E39" s="125">
        <v>32000</v>
      </c>
      <c r="F39" s="126" t="s">
        <v>54</v>
      </c>
      <c r="G39" s="127"/>
      <c r="H39" s="130">
        <f>E39*G39</f>
        <v>0</v>
      </c>
      <c r="I39" s="47" t="s">
        <v>14</v>
      </c>
      <c r="J39" s="1"/>
      <c r="K39" s="131"/>
      <c r="L39" s="131"/>
      <c r="M39" s="131"/>
      <c r="N39" s="132"/>
      <c r="O39" s="103"/>
      <c r="P39" s="97" t="s">
        <v>41</v>
      </c>
      <c r="Q39" s="112">
        <f>SUM(Q33:Q38)</f>
        <v>0</v>
      </c>
      <c r="R39" s="113" t="s">
        <v>14</v>
      </c>
      <c r="T39" s="5"/>
      <c r="U39" s="6"/>
      <c r="V39" s="5"/>
      <c r="W39" s="5"/>
      <c r="X39" s="5"/>
      <c r="Y39" s="5"/>
      <c r="Z39" s="7"/>
      <c r="AA39" s="7"/>
      <c r="AB39" s="7"/>
      <c r="AC39" s="8"/>
      <c r="AD39" s="8"/>
      <c r="AE39" s="8"/>
      <c r="AF39" s="8"/>
      <c r="AG39" s="8"/>
      <c r="AH39" s="8"/>
      <c r="AI39" s="8"/>
      <c r="AJ39" s="8"/>
      <c r="AK39" s="8"/>
    </row>
    <row r="40" spans="1:37" s="4" customFormat="1" ht="13.05" customHeight="1" x14ac:dyDescent="0.45">
      <c r="A40" s="1"/>
      <c r="B40" s="180" t="s">
        <v>60</v>
      </c>
      <c r="C40" s="181"/>
      <c r="D40" s="205"/>
      <c r="E40" s="125">
        <v>30000</v>
      </c>
      <c r="F40" s="126" t="s">
        <v>54</v>
      </c>
      <c r="G40" s="127"/>
      <c r="H40" s="128">
        <f>E40*G40</f>
        <v>0</v>
      </c>
      <c r="I40" s="47" t="s">
        <v>14</v>
      </c>
      <c r="J40" s="1"/>
      <c r="K40" s="43" t="s">
        <v>61</v>
      </c>
      <c r="L40" s="44"/>
      <c r="M40" s="44"/>
      <c r="N40" s="96"/>
      <c r="O40" s="111"/>
      <c r="P40" s="102"/>
      <c r="Q40" s="103"/>
      <c r="R40" s="1"/>
      <c r="T40" s="5"/>
      <c r="U40" s="6"/>
      <c r="V40" s="5"/>
      <c r="W40" s="5"/>
      <c r="X40" s="5"/>
      <c r="Y40" s="5"/>
      <c r="Z40" s="7"/>
      <c r="AA40" s="7"/>
      <c r="AB40" s="7"/>
      <c r="AC40" s="8"/>
      <c r="AD40" s="8"/>
      <c r="AE40" s="8"/>
      <c r="AF40" s="8"/>
      <c r="AG40" s="8"/>
      <c r="AH40" s="8"/>
      <c r="AI40" s="8"/>
      <c r="AJ40" s="8"/>
      <c r="AK40" s="8"/>
    </row>
    <row r="41" spans="1:37" s="4" customFormat="1" ht="13.05" customHeight="1" thickBot="1" x14ac:dyDescent="0.5">
      <c r="A41" s="1"/>
      <c r="B41" s="180" t="s">
        <v>62</v>
      </c>
      <c r="C41" s="181"/>
      <c r="D41" s="205"/>
      <c r="E41" s="125">
        <v>6000</v>
      </c>
      <c r="F41" s="126" t="s">
        <v>57</v>
      </c>
      <c r="G41" s="127"/>
      <c r="H41" s="128">
        <f>E41*G41</f>
        <v>0</v>
      </c>
      <c r="I41" s="47" t="s">
        <v>63</v>
      </c>
      <c r="J41" s="1"/>
      <c r="K41" s="195" t="s">
        <v>50</v>
      </c>
      <c r="L41" s="196"/>
      <c r="M41" s="197"/>
      <c r="N41" s="174" t="s">
        <v>6</v>
      </c>
      <c r="O41" s="174"/>
      <c r="P41" s="13" t="s">
        <v>7</v>
      </c>
      <c r="Q41" s="175" t="s">
        <v>8</v>
      </c>
      <c r="R41" s="176"/>
      <c r="T41" s="5"/>
      <c r="U41" s="6"/>
      <c r="V41" s="5"/>
      <c r="W41" s="5"/>
      <c r="X41" s="5"/>
      <c r="Y41" s="5"/>
      <c r="Z41" s="7"/>
      <c r="AA41" s="7"/>
      <c r="AB41" s="7"/>
      <c r="AC41" s="8"/>
      <c r="AD41" s="8"/>
      <c r="AE41" s="8"/>
      <c r="AF41" s="8"/>
      <c r="AG41" s="8"/>
      <c r="AH41" s="8"/>
      <c r="AI41" s="8"/>
      <c r="AJ41" s="8"/>
      <c r="AK41" s="8"/>
    </row>
    <row r="42" spans="1:37" s="4" customFormat="1" ht="13.05" customHeight="1" thickTop="1" thickBot="1" x14ac:dyDescent="0.5">
      <c r="A42" s="1"/>
      <c r="B42" s="186" t="s">
        <v>64</v>
      </c>
      <c r="C42" s="187"/>
      <c r="D42" s="201"/>
      <c r="E42" s="133">
        <v>64000</v>
      </c>
      <c r="F42" s="126" t="s">
        <v>54</v>
      </c>
      <c r="G42" s="134"/>
      <c r="H42" s="135">
        <f>E42*G42</f>
        <v>0</v>
      </c>
      <c r="I42" s="85" t="s">
        <v>14</v>
      </c>
      <c r="J42" s="1"/>
      <c r="K42" s="202" t="s">
        <v>65</v>
      </c>
      <c r="L42" s="203"/>
      <c r="M42" s="204"/>
      <c r="N42" s="136">
        <v>6000</v>
      </c>
      <c r="O42" s="137" t="s">
        <v>46</v>
      </c>
      <c r="P42" s="138"/>
      <c r="Q42" s="139">
        <f>N42*P42</f>
        <v>0</v>
      </c>
      <c r="R42" s="140" t="s">
        <v>14</v>
      </c>
      <c r="T42" s="5"/>
      <c r="U42" s="6"/>
      <c r="V42" s="5"/>
      <c r="W42" s="5"/>
      <c r="X42" s="5"/>
      <c r="Y42" s="5"/>
      <c r="Z42" s="7"/>
      <c r="AA42" s="7"/>
      <c r="AB42" s="7"/>
      <c r="AC42" s="8"/>
      <c r="AD42" s="8"/>
      <c r="AE42" s="8"/>
      <c r="AF42" s="8"/>
      <c r="AG42" s="8"/>
      <c r="AH42" s="8"/>
      <c r="AI42" s="8"/>
      <c r="AJ42" s="8"/>
      <c r="AK42" s="8"/>
    </row>
    <row r="43" spans="1:37" s="4" customFormat="1" ht="13.05" customHeight="1" thickTop="1" x14ac:dyDescent="0.3">
      <c r="A43" s="1"/>
      <c r="B43" s="1"/>
      <c r="C43" s="1"/>
      <c r="D43" s="1"/>
      <c r="E43" s="1"/>
      <c r="F43" s="1"/>
      <c r="G43" s="141" t="s">
        <v>41</v>
      </c>
      <c r="H43" s="142">
        <f>SUM(H36:H42)</f>
        <v>0</v>
      </c>
      <c r="I43" s="143" t="s">
        <v>14</v>
      </c>
      <c r="J43" s="1"/>
      <c r="K43" s="180" t="s">
        <v>66</v>
      </c>
      <c r="L43" s="181"/>
      <c r="M43" s="205"/>
      <c r="N43" s="144">
        <v>7000</v>
      </c>
      <c r="O43" s="145" t="s">
        <v>67</v>
      </c>
      <c r="P43" s="114"/>
      <c r="Q43" s="146">
        <f>N43*P43</f>
        <v>0</v>
      </c>
      <c r="R43" s="147" t="s">
        <v>14</v>
      </c>
      <c r="T43" s="5"/>
      <c r="U43" s="6"/>
      <c r="V43" s="5"/>
      <c r="W43" s="5"/>
      <c r="X43" s="5"/>
      <c r="Y43" s="5"/>
      <c r="Z43" s="7"/>
      <c r="AA43" s="7"/>
      <c r="AB43" s="7"/>
      <c r="AC43" s="8"/>
      <c r="AD43" s="8"/>
      <c r="AE43" s="8"/>
      <c r="AF43" s="8"/>
      <c r="AG43" s="8"/>
      <c r="AH43" s="8"/>
      <c r="AI43" s="8"/>
      <c r="AJ43" s="8"/>
      <c r="AK43" s="8"/>
    </row>
    <row r="44" spans="1:37" s="4" customFormat="1" ht="13.05" customHeight="1" x14ac:dyDescent="0.45">
      <c r="A44" s="1"/>
      <c r="B44" s="148" t="s">
        <v>68</v>
      </c>
      <c r="C44" s="148"/>
      <c r="D44" s="149"/>
      <c r="E44" s="149"/>
      <c r="F44" s="206"/>
      <c r="G44" s="206"/>
      <c r="H44" s="206"/>
      <c r="I44" s="206"/>
      <c r="J44"/>
      <c r="K44" s="180" t="s">
        <v>69</v>
      </c>
      <c r="L44" s="181"/>
      <c r="M44" s="205"/>
      <c r="N44" s="144">
        <v>28000</v>
      </c>
      <c r="O44" s="145" t="s">
        <v>67</v>
      </c>
      <c r="P44" s="114"/>
      <c r="Q44" s="150">
        <f>N44*P44</f>
        <v>0</v>
      </c>
      <c r="R44" s="147" t="s">
        <v>14</v>
      </c>
      <c r="T44" s="5"/>
      <c r="U44" s="6"/>
      <c r="V44" s="5"/>
      <c r="W44" s="5"/>
      <c r="X44" s="5"/>
      <c r="Y44" s="5"/>
      <c r="Z44" s="7"/>
      <c r="AA44" s="7"/>
      <c r="AB44" s="7"/>
      <c r="AC44" s="8"/>
      <c r="AD44" s="8"/>
      <c r="AE44" s="8"/>
      <c r="AF44" s="8"/>
      <c r="AG44" s="8"/>
      <c r="AH44" s="8"/>
      <c r="AI44" s="8"/>
      <c r="AJ44" s="8"/>
      <c r="AK44" s="8"/>
    </row>
    <row r="45" spans="1:37" s="4" customFormat="1" ht="13.05" customHeight="1" thickBot="1" x14ac:dyDescent="0.5">
      <c r="A45" s="1"/>
      <c r="B45" s="195" t="s">
        <v>70</v>
      </c>
      <c r="C45" s="196"/>
      <c r="D45" s="197"/>
      <c r="E45" s="207" t="s">
        <v>6</v>
      </c>
      <c r="F45" s="208"/>
      <c r="G45" s="13" t="s">
        <v>7</v>
      </c>
      <c r="H45" s="209" t="s">
        <v>8</v>
      </c>
      <c r="I45" s="210"/>
      <c r="J45"/>
      <c r="K45" s="186" t="s">
        <v>71</v>
      </c>
      <c r="L45" s="187"/>
      <c r="M45" s="201"/>
      <c r="N45" s="151">
        <v>21000</v>
      </c>
      <c r="O45" s="152" t="s">
        <v>67</v>
      </c>
      <c r="P45" s="119"/>
      <c r="Q45" s="153">
        <f>N45*P45</f>
        <v>0</v>
      </c>
      <c r="R45" s="154" t="s">
        <v>14</v>
      </c>
      <c r="T45" s="5"/>
      <c r="U45" s="6"/>
      <c r="V45" s="5"/>
      <c r="W45" s="5"/>
      <c r="X45" s="5"/>
      <c r="Y45" s="5"/>
      <c r="Z45" s="7"/>
      <c r="AA45" s="7"/>
      <c r="AB45" s="7"/>
      <c r="AC45" s="8"/>
      <c r="AD45" s="8"/>
      <c r="AE45" s="8"/>
      <c r="AF45" s="8"/>
      <c r="AG45" s="8"/>
      <c r="AH45" s="8"/>
      <c r="AI45" s="8"/>
      <c r="AJ45" s="8"/>
      <c r="AK45" s="8"/>
    </row>
    <row r="46" spans="1:37" s="4" customFormat="1" ht="13.05" customHeight="1" thickTop="1" x14ac:dyDescent="0.3">
      <c r="A46" s="1"/>
      <c r="B46" s="198" t="s">
        <v>72</v>
      </c>
      <c r="C46" s="199"/>
      <c r="D46" s="200"/>
      <c r="E46" s="17">
        <v>25000</v>
      </c>
      <c r="F46" s="123" t="s">
        <v>67</v>
      </c>
      <c r="G46" s="110"/>
      <c r="H46" s="155">
        <f t="shared" ref="H46:H50" si="8">E46*G46</f>
        <v>0</v>
      </c>
      <c r="I46" s="42" t="s">
        <v>14</v>
      </c>
      <c r="J46" s="156"/>
      <c r="K46" s="156"/>
      <c r="L46" s="156"/>
      <c r="M46" s="156"/>
      <c r="N46" s="44"/>
      <c r="O46" s="96"/>
      <c r="P46" s="97" t="s">
        <v>41</v>
      </c>
      <c r="Q46" s="112">
        <f>SUM(Q42:Q45)</f>
        <v>0</v>
      </c>
      <c r="R46" s="113" t="s">
        <v>14</v>
      </c>
      <c r="T46" s="5"/>
      <c r="U46" s="6"/>
      <c r="V46" s="5"/>
      <c r="W46" s="5"/>
      <c r="X46" s="5"/>
      <c r="Y46" s="5"/>
      <c r="Z46" s="7"/>
      <c r="AA46" s="7"/>
      <c r="AB46" s="7"/>
      <c r="AC46" s="8"/>
      <c r="AD46" s="8"/>
      <c r="AE46" s="8"/>
      <c r="AF46" s="8"/>
      <c r="AG46" s="8"/>
      <c r="AH46" s="8"/>
      <c r="AI46" s="8"/>
      <c r="AJ46" s="8"/>
      <c r="AK46" s="8"/>
    </row>
    <row r="47" spans="1:37" s="4" customFormat="1" ht="13.05" customHeight="1" x14ac:dyDescent="0.45">
      <c r="A47" s="1"/>
      <c r="B47" s="180" t="s">
        <v>73</v>
      </c>
      <c r="C47" s="181"/>
      <c r="D47" s="182"/>
      <c r="E47" s="25">
        <v>13000</v>
      </c>
      <c r="F47" s="126" t="s">
        <v>67</v>
      </c>
      <c r="G47" s="127"/>
      <c r="H47" s="157">
        <f t="shared" si="8"/>
        <v>0</v>
      </c>
      <c r="I47" s="47" t="s">
        <v>14</v>
      </c>
      <c r="J47" s="156"/>
      <c r="K47" s="43" t="s">
        <v>74</v>
      </c>
      <c r="L47"/>
      <c r="M47"/>
      <c r="N47"/>
      <c r="O47"/>
      <c r="P47"/>
      <c r="Q47"/>
      <c r="R47"/>
      <c r="T47" s="5"/>
      <c r="U47" s="6"/>
      <c r="V47" s="5"/>
      <c r="W47" s="5"/>
      <c r="X47" s="5"/>
      <c r="Y47" s="5"/>
      <c r="Z47" s="7"/>
      <c r="AA47" s="7"/>
      <c r="AB47" s="7"/>
      <c r="AC47" s="8"/>
      <c r="AD47" s="8"/>
      <c r="AE47" s="8"/>
      <c r="AF47" s="8"/>
      <c r="AG47" s="8"/>
      <c r="AH47" s="8"/>
      <c r="AI47" s="8"/>
      <c r="AJ47" s="8"/>
      <c r="AK47" s="8"/>
    </row>
    <row r="48" spans="1:37" s="4" customFormat="1" ht="13.05" customHeight="1" thickBot="1" x14ac:dyDescent="0.5">
      <c r="A48" s="1"/>
      <c r="B48" s="180" t="s">
        <v>75</v>
      </c>
      <c r="C48" s="181"/>
      <c r="D48" s="182"/>
      <c r="E48" s="25">
        <v>15000</v>
      </c>
      <c r="F48" s="126" t="s">
        <v>67</v>
      </c>
      <c r="G48" s="127"/>
      <c r="H48" s="157">
        <f t="shared" si="8"/>
        <v>0</v>
      </c>
      <c r="I48" s="47" t="s">
        <v>14</v>
      </c>
      <c r="J48" s="156"/>
      <c r="K48" s="195" t="s">
        <v>50</v>
      </c>
      <c r="L48" s="196"/>
      <c r="M48" s="197"/>
      <c r="N48" s="174" t="s">
        <v>6</v>
      </c>
      <c r="O48" s="174"/>
      <c r="P48" s="13" t="s">
        <v>7</v>
      </c>
      <c r="Q48" s="175" t="s">
        <v>8</v>
      </c>
      <c r="R48" s="176"/>
      <c r="T48" s="5"/>
      <c r="U48" s="6"/>
      <c r="V48" s="5"/>
      <c r="W48" s="5"/>
      <c r="X48" s="5"/>
      <c r="Y48" s="5"/>
      <c r="Z48" s="7"/>
      <c r="AA48" s="7"/>
      <c r="AB48" s="7"/>
      <c r="AC48" s="8"/>
      <c r="AD48" s="8"/>
      <c r="AE48" s="8"/>
      <c r="AF48" s="8"/>
      <c r="AG48" s="8"/>
      <c r="AH48" s="8"/>
      <c r="AI48" s="8"/>
      <c r="AJ48" s="8"/>
      <c r="AK48" s="8"/>
    </row>
    <row r="49" spans="1:37" s="4" customFormat="1" ht="13.05" customHeight="1" thickTop="1" x14ac:dyDescent="0.45">
      <c r="A49" s="1"/>
      <c r="B49" s="180" t="s">
        <v>76</v>
      </c>
      <c r="C49" s="181"/>
      <c r="D49" s="182"/>
      <c r="E49" s="25">
        <v>23000</v>
      </c>
      <c r="F49" s="126" t="s">
        <v>67</v>
      </c>
      <c r="G49" s="127"/>
      <c r="H49" s="157">
        <f t="shared" si="8"/>
        <v>0</v>
      </c>
      <c r="I49" s="47" t="s">
        <v>14</v>
      </c>
      <c r="J49" s="156"/>
      <c r="K49" s="183" t="s">
        <v>77</v>
      </c>
      <c r="L49" s="184"/>
      <c r="M49" s="185"/>
      <c r="N49" s="158">
        <v>27000</v>
      </c>
      <c r="O49" s="159" t="s">
        <v>57</v>
      </c>
      <c r="P49" s="110"/>
      <c r="Q49" s="157">
        <f>N49*P49</f>
        <v>0</v>
      </c>
      <c r="R49" s="160" t="s">
        <v>14</v>
      </c>
      <c r="T49" s="5"/>
      <c r="U49" s="6"/>
      <c r="V49" s="5"/>
      <c r="W49" s="5"/>
      <c r="X49" s="5"/>
      <c r="Y49" s="5"/>
      <c r="Z49" s="7"/>
      <c r="AA49" s="7"/>
      <c r="AB49" s="7"/>
      <c r="AC49" s="8"/>
      <c r="AD49" s="8"/>
      <c r="AE49" s="8"/>
      <c r="AF49" s="8"/>
      <c r="AG49" s="8"/>
      <c r="AH49" s="8"/>
      <c r="AI49" s="8"/>
      <c r="AJ49" s="8"/>
      <c r="AK49" s="8"/>
    </row>
    <row r="50" spans="1:37" s="4" customFormat="1" ht="13.05" customHeight="1" thickBot="1" x14ac:dyDescent="0.5">
      <c r="A50" s="1"/>
      <c r="B50" s="186" t="s">
        <v>78</v>
      </c>
      <c r="C50" s="187"/>
      <c r="D50" s="188"/>
      <c r="E50" s="35">
        <v>11000</v>
      </c>
      <c r="F50" s="161" t="s">
        <v>67</v>
      </c>
      <c r="G50" s="134"/>
      <c r="H50" s="135">
        <f t="shared" si="8"/>
        <v>0</v>
      </c>
      <c r="I50" s="85" t="s">
        <v>14</v>
      </c>
      <c r="J50" s="156"/>
      <c r="K50" s="189" t="s">
        <v>79</v>
      </c>
      <c r="L50" s="190"/>
      <c r="M50" s="191"/>
      <c r="N50" s="125">
        <v>24000</v>
      </c>
      <c r="O50" s="162" t="s">
        <v>80</v>
      </c>
      <c r="P50" s="127"/>
      <c r="Q50" s="128">
        <f>N50*P50</f>
        <v>0</v>
      </c>
      <c r="R50" s="163" t="s">
        <v>14</v>
      </c>
      <c r="T50" s="5"/>
      <c r="U50" s="6"/>
      <c r="V50" s="5"/>
      <c r="W50" s="5"/>
      <c r="X50" s="5"/>
      <c r="Y50" s="5"/>
      <c r="Z50" s="7"/>
      <c r="AA50" s="7"/>
      <c r="AB50" s="7"/>
      <c r="AC50" s="8"/>
      <c r="AD50" s="8"/>
      <c r="AE50" s="8"/>
      <c r="AF50" s="8"/>
      <c r="AG50" s="8"/>
      <c r="AH50" s="8"/>
      <c r="AI50" s="8"/>
      <c r="AJ50" s="8"/>
      <c r="AK50" s="8"/>
    </row>
    <row r="51" spans="1:37" s="4" customFormat="1" ht="13.5" customHeight="1" thickTop="1" thickBot="1" x14ac:dyDescent="0.5">
      <c r="A51" s="1"/>
      <c r="B51" s="95" t="s">
        <v>81</v>
      </c>
      <c r="C51" s="1"/>
      <c r="D51" s="1"/>
      <c r="E51" s="1"/>
      <c r="F51" s="1"/>
      <c r="G51" s="1"/>
      <c r="H51" s="1"/>
      <c r="I51" s="1"/>
      <c r="J51" s="1"/>
      <c r="K51" s="192" t="s">
        <v>82</v>
      </c>
      <c r="L51" s="193"/>
      <c r="M51" s="194"/>
      <c r="N51" s="133">
        <v>20000</v>
      </c>
      <c r="O51" s="164" t="s">
        <v>80</v>
      </c>
      <c r="P51" s="134"/>
      <c r="Q51" s="165">
        <f>N51*P51</f>
        <v>0</v>
      </c>
      <c r="R51" s="166" t="s">
        <v>14</v>
      </c>
      <c r="T51" s="5"/>
      <c r="U51" s="6"/>
      <c r="V51" s="5"/>
      <c r="W51" s="5"/>
      <c r="X51" s="5"/>
      <c r="Y51" s="5"/>
      <c r="Z51" s="7"/>
      <c r="AA51" s="7"/>
      <c r="AB51" s="7"/>
      <c r="AC51" s="8"/>
      <c r="AD51" s="8"/>
      <c r="AE51" s="8"/>
      <c r="AF51" s="8"/>
      <c r="AG51" s="8"/>
      <c r="AH51" s="8"/>
      <c r="AI51" s="8"/>
      <c r="AJ51" s="8"/>
      <c r="AK51" s="8"/>
    </row>
    <row r="52" spans="1:37" s="4" customFormat="1" ht="13.5" customHeight="1" thickTop="1" x14ac:dyDescent="0.3">
      <c r="A52" s="1"/>
      <c r="B52" s="167"/>
      <c r="C52" s="44"/>
      <c r="D52" s="44"/>
      <c r="E52" s="96"/>
      <c r="F52" s="96"/>
      <c r="G52" s="101"/>
      <c r="H52" s="102"/>
      <c r="I52" s="103"/>
      <c r="J52" s="1"/>
      <c r="K52" s="1"/>
      <c r="L52" s="1"/>
      <c r="M52" s="1"/>
      <c r="N52" s="1"/>
      <c r="O52" s="1"/>
      <c r="P52" s="97" t="s">
        <v>41</v>
      </c>
      <c r="Q52" s="112">
        <f>SUM(Q49:Q51)</f>
        <v>0</v>
      </c>
      <c r="R52" s="113" t="s">
        <v>14</v>
      </c>
      <c r="T52" s="5"/>
      <c r="U52" s="6"/>
      <c r="V52" s="5"/>
      <c r="W52" s="5"/>
      <c r="X52" s="5"/>
      <c r="Y52" s="5"/>
      <c r="Z52" s="7"/>
      <c r="AA52" s="7"/>
      <c r="AB52" s="7"/>
      <c r="AC52" s="8"/>
      <c r="AD52" s="8"/>
      <c r="AE52" s="8"/>
      <c r="AF52" s="8"/>
      <c r="AG52" s="8"/>
      <c r="AH52" s="8"/>
      <c r="AI52" s="8"/>
      <c r="AJ52" s="8"/>
      <c r="AK52" s="8"/>
    </row>
    <row r="53" spans="1:37" s="4" customFormat="1" ht="13.05" customHeight="1" x14ac:dyDescent="0.45">
      <c r="A53" s="168"/>
      <c r="B53" s="169" t="s">
        <v>83</v>
      </c>
      <c r="C53" s="44"/>
      <c r="D53" s="44"/>
      <c r="E53" s="96"/>
      <c r="F53" s="96"/>
      <c r="G53" s="101"/>
      <c r="H53" s="102"/>
      <c r="I53" s="103"/>
      <c r="J53" s="1"/>
      <c r="K53" s="43" t="s">
        <v>84</v>
      </c>
      <c r="L53" s="44"/>
      <c r="M53" s="96"/>
      <c r="N53" s="96"/>
      <c r="O53" s="101"/>
      <c r="P53" s="102"/>
      <c r="Q53" s="103"/>
      <c r="R53" s="1"/>
      <c r="T53" s="5"/>
      <c r="U53" s="6"/>
      <c r="V53" s="5"/>
      <c r="W53" s="5"/>
      <c r="X53" s="5"/>
      <c r="Y53" s="5"/>
      <c r="Z53" s="7"/>
      <c r="AA53" s="7"/>
      <c r="AB53" s="7"/>
      <c r="AC53" s="8"/>
      <c r="AD53" s="8"/>
      <c r="AE53" s="8"/>
      <c r="AF53" s="8"/>
      <c r="AG53" s="8"/>
      <c r="AH53" s="8"/>
      <c r="AI53" s="8"/>
      <c r="AJ53" s="8"/>
      <c r="AK53" s="8"/>
    </row>
    <row r="54" spans="1:37" s="4" customFormat="1" ht="13.05" customHeight="1" thickBot="1" x14ac:dyDescent="0.5">
      <c r="A54" s="168"/>
      <c r="B54" s="169" t="s">
        <v>85</v>
      </c>
      <c r="C54" s="1"/>
      <c r="D54" s="1"/>
      <c r="E54" s="1"/>
      <c r="F54" s="1"/>
      <c r="G54" s="1"/>
      <c r="H54" s="1"/>
      <c r="I54" s="1"/>
      <c r="J54" s="1"/>
      <c r="K54" s="195" t="s">
        <v>50</v>
      </c>
      <c r="L54" s="196"/>
      <c r="M54" s="197"/>
      <c r="N54" s="174" t="s">
        <v>6</v>
      </c>
      <c r="O54" s="174"/>
      <c r="P54" s="13" t="s">
        <v>7</v>
      </c>
      <c r="Q54" s="175" t="s">
        <v>8</v>
      </c>
      <c r="R54" s="176"/>
      <c r="T54" s="5"/>
      <c r="U54" s="6"/>
      <c r="V54" s="5"/>
      <c r="W54" s="5"/>
      <c r="X54" s="5"/>
      <c r="Y54" s="5"/>
      <c r="Z54" s="7"/>
      <c r="AA54" s="7"/>
      <c r="AB54" s="7"/>
      <c r="AC54" s="8"/>
      <c r="AD54" s="8"/>
      <c r="AE54" s="8"/>
      <c r="AF54" s="8"/>
      <c r="AG54" s="8"/>
      <c r="AH54" s="8"/>
      <c r="AI54" s="8"/>
      <c r="AJ54" s="8"/>
      <c r="AK54" s="8"/>
    </row>
    <row r="55" spans="1:37" s="4" customFormat="1" ht="13.05" customHeight="1" thickTop="1" thickBot="1" x14ac:dyDescent="0.5">
      <c r="A55" s="168"/>
      <c r="B55" s="169" t="s">
        <v>86</v>
      </c>
      <c r="C55" s="168"/>
      <c r="D55" s="168"/>
      <c r="E55" s="168"/>
      <c r="F55" s="168"/>
      <c r="G55" s="168"/>
      <c r="H55" s="168"/>
      <c r="I55" s="156"/>
      <c r="J55" s="1"/>
      <c r="K55" s="177" t="s">
        <v>87</v>
      </c>
      <c r="L55" s="178"/>
      <c r="M55" s="179"/>
      <c r="N55" s="170">
        <v>7000</v>
      </c>
      <c r="O55" s="171" t="s">
        <v>14</v>
      </c>
      <c r="P55" s="172"/>
      <c r="Q55" s="173">
        <f>N55*P55</f>
        <v>0</v>
      </c>
      <c r="R55" s="94" t="s">
        <v>14</v>
      </c>
      <c r="T55" s="8"/>
      <c r="U55" s="6"/>
      <c r="V55" s="8"/>
      <c r="W55" s="8"/>
      <c r="X55" s="5"/>
      <c r="Y55" s="5"/>
      <c r="Z55" s="7"/>
      <c r="AA55" s="7"/>
      <c r="AB55" s="7"/>
      <c r="AC55" s="8"/>
      <c r="AD55" s="8"/>
      <c r="AE55" s="8"/>
      <c r="AF55" s="8"/>
      <c r="AG55" s="8"/>
      <c r="AH55" s="8"/>
      <c r="AI55" s="8"/>
      <c r="AJ55" s="8"/>
      <c r="AK55" s="8"/>
    </row>
    <row r="56" spans="1:37" s="4" customFormat="1" ht="13.05" customHeight="1" thickTop="1" x14ac:dyDescent="0.45">
      <c r="A56" s="1"/>
      <c r="B56" s="169" t="s">
        <v>88</v>
      </c>
      <c r="C56" s="168"/>
      <c r="D56" s="168"/>
      <c r="E56" s="168"/>
      <c r="F56" s="168"/>
      <c r="G56" s="168"/>
      <c r="H56" s="168"/>
      <c r="I56" s="156"/>
      <c r="J56" s="1"/>
      <c r="K56" s="1"/>
      <c r="L56" s="1"/>
      <c r="M56" s="1"/>
      <c r="N56" s="1"/>
      <c r="O56" s="1"/>
      <c r="P56" s="1"/>
      <c r="Q56" s="1"/>
      <c r="R56" s="1"/>
      <c r="S56" s="8"/>
      <c r="T56" s="8"/>
      <c r="U56" s="6"/>
      <c r="V56" s="8"/>
      <c r="W56" s="8"/>
      <c r="X56" s="5"/>
      <c r="Y56" s="8"/>
      <c r="Z56" s="8"/>
      <c r="AA56" s="8"/>
    </row>
    <row r="57" spans="1:37" s="4" customFormat="1" ht="13.05" customHeight="1" x14ac:dyDescent="0.45">
      <c r="A57" s="5"/>
      <c r="B57" s="8"/>
      <c r="C57" s="8"/>
      <c r="D57" s="8"/>
      <c r="E57" s="8"/>
      <c r="F57" s="8"/>
      <c r="G57" s="8"/>
      <c r="H57" s="8"/>
      <c r="I57" s="8"/>
      <c r="L57" s="8"/>
      <c r="M57" s="8"/>
      <c r="S57" s="8"/>
      <c r="T57" s="8"/>
      <c r="U57" s="6"/>
      <c r="V57" s="8"/>
      <c r="W57" s="8"/>
      <c r="X57" s="8"/>
      <c r="Y57" s="8"/>
      <c r="Z57" s="8"/>
      <c r="AA57" s="8"/>
    </row>
    <row r="58" spans="1:37" s="4" customFormat="1" ht="13.05" customHeight="1" x14ac:dyDescent="0.45">
      <c r="A58" s="5"/>
      <c r="B58" s="8"/>
      <c r="C58" s="8"/>
      <c r="D58" s="8"/>
      <c r="E58" s="8"/>
      <c r="F58" s="8"/>
      <c r="G58" s="8"/>
      <c r="H58" s="8"/>
      <c r="I58" s="8"/>
      <c r="L58" s="8"/>
      <c r="M58" s="8"/>
      <c r="S58" s="8"/>
      <c r="T58" s="8"/>
      <c r="U58" s="6"/>
      <c r="V58" s="8"/>
      <c r="W58" s="8"/>
      <c r="X58" s="8"/>
      <c r="Y58" s="8"/>
      <c r="Z58" s="8"/>
      <c r="AA58" s="8"/>
    </row>
    <row r="59" spans="1:37" s="4" customFormat="1" ht="13.05" customHeight="1" x14ac:dyDescent="0.45">
      <c r="A59" s="5"/>
      <c r="B59" s="8"/>
      <c r="C59" s="8"/>
      <c r="D59" s="8"/>
      <c r="E59" s="8"/>
      <c r="F59" s="8"/>
      <c r="G59" s="8"/>
      <c r="H59" s="8"/>
      <c r="I59" s="8"/>
      <c r="K59" s="5"/>
      <c r="L59" s="5"/>
      <c r="M59" s="5"/>
      <c r="N59" s="5"/>
      <c r="O59" s="5"/>
      <c r="P59" s="7"/>
      <c r="Q59" s="7"/>
      <c r="R59" s="7"/>
      <c r="S59" s="8"/>
      <c r="T59" s="8"/>
      <c r="U59" s="6"/>
      <c r="V59" s="8"/>
      <c r="W59" s="8"/>
      <c r="X59" s="8"/>
      <c r="Y59" s="8"/>
      <c r="Z59" s="8"/>
      <c r="AA59" s="8"/>
    </row>
    <row r="60" spans="1:37" s="4" customFormat="1" ht="13.05" customHeight="1" x14ac:dyDescent="0.45">
      <c r="A60" s="5"/>
      <c r="B60" s="8"/>
      <c r="C60" s="8"/>
      <c r="D60" s="8"/>
      <c r="E60" s="8"/>
      <c r="F60" s="8"/>
      <c r="G60" s="8"/>
      <c r="H60" s="8"/>
      <c r="I60" s="8"/>
      <c r="K60" s="5"/>
      <c r="L60" s="5"/>
      <c r="M60" s="5"/>
      <c r="N60" s="5"/>
      <c r="O60" s="5"/>
      <c r="P60" s="7"/>
      <c r="Q60" s="7"/>
      <c r="R60" s="7"/>
      <c r="S60" s="7"/>
      <c r="T60" s="8"/>
      <c r="U60" s="6"/>
      <c r="V60" s="8"/>
      <c r="W60" s="8"/>
      <c r="X60" s="8"/>
      <c r="Y60" s="8"/>
      <c r="Z60" s="8"/>
      <c r="AA60" s="8"/>
      <c r="AB60" s="8"/>
    </row>
    <row r="61" spans="1:37" s="4" customFormat="1" ht="13.05" customHeight="1" x14ac:dyDescent="0.45">
      <c r="A61" s="5"/>
      <c r="B61" s="8"/>
      <c r="C61" s="8"/>
      <c r="D61" s="8"/>
      <c r="E61" s="8"/>
      <c r="F61" s="8"/>
      <c r="G61" s="8"/>
      <c r="H61" s="8"/>
      <c r="I61" s="8"/>
      <c r="K61" s="5"/>
      <c r="L61" s="5"/>
      <c r="M61" s="5"/>
      <c r="N61" s="5"/>
      <c r="O61" s="5"/>
      <c r="P61" s="7"/>
      <c r="Q61" s="7"/>
      <c r="R61" s="7"/>
      <c r="S61" s="7"/>
      <c r="T61" s="8"/>
      <c r="U61" s="6"/>
      <c r="V61" s="8"/>
      <c r="W61" s="8"/>
      <c r="X61" s="8"/>
      <c r="Y61" s="8"/>
      <c r="Z61" s="8"/>
      <c r="AA61" s="8"/>
      <c r="AB61" s="8"/>
    </row>
    <row r="62" spans="1:37" s="4" customFormat="1" ht="13.05" customHeight="1" x14ac:dyDescent="0.45">
      <c r="A62" s="5"/>
      <c r="B62" s="8"/>
      <c r="C62" s="8"/>
      <c r="D62" s="8"/>
      <c r="E62" s="8"/>
      <c r="F62" s="8"/>
      <c r="G62" s="8"/>
      <c r="H62" s="8"/>
      <c r="I62" s="8"/>
      <c r="K62" s="5"/>
      <c r="L62" s="5"/>
      <c r="M62" s="5"/>
      <c r="N62" s="5"/>
      <c r="O62" s="5"/>
      <c r="P62" s="7"/>
      <c r="Q62" s="7"/>
      <c r="R62" s="7"/>
      <c r="S62" s="7"/>
      <c r="T62" s="8"/>
      <c r="U62" s="6"/>
      <c r="V62" s="8"/>
      <c r="W62" s="8"/>
      <c r="X62" s="8"/>
      <c r="Y62" s="8"/>
      <c r="Z62" s="8"/>
      <c r="AA62" s="8"/>
      <c r="AB62" s="8"/>
    </row>
    <row r="63" spans="1:37" s="4" customFormat="1" ht="13.05" customHeight="1" x14ac:dyDescent="0.45">
      <c r="A63" s="5"/>
      <c r="B63" s="8"/>
      <c r="C63" s="8"/>
      <c r="D63" s="8"/>
      <c r="E63" s="8"/>
      <c r="F63" s="8"/>
      <c r="G63" s="8"/>
      <c r="H63" s="8"/>
      <c r="I63" s="8"/>
      <c r="K63" s="5"/>
      <c r="L63" s="5"/>
      <c r="M63" s="5"/>
      <c r="N63" s="5"/>
      <c r="O63" s="5"/>
      <c r="P63" s="5"/>
      <c r="Q63" s="7"/>
      <c r="R63" s="7"/>
      <c r="S63" s="7"/>
      <c r="T63" s="8"/>
      <c r="U63" s="6"/>
      <c r="V63" s="8"/>
      <c r="W63" s="8"/>
      <c r="X63" s="8"/>
      <c r="Y63" s="8"/>
      <c r="Z63" s="8"/>
      <c r="AA63" s="8"/>
      <c r="AB63" s="8"/>
    </row>
    <row r="64" spans="1:37" s="4" customFormat="1" ht="13.05" customHeight="1" x14ac:dyDescent="0.45">
      <c r="B64" s="8"/>
      <c r="C64" s="8"/>
      <c r="D64" s="8"/>
      <c r="E64" s="8"/>
      <c r="F64" s="8"/>
      <c r="G64" s="8"/>
      <c r="H64" s="8"/>
      <c r="I64" s="8"/>
      <c r="K64" s="5"/>
      <c r="L64" s="5"/>
      <c r="M64" s="5"/>
      <c r="N64" s="5"/>
      <c r="O64" s="5"/>
      <c r="P64" s="5"/>
      <c r="Q64" s="7"/>
      <c r="R64" s="7"/>
      <c r="S64" s="7"/>
      <c r="T64" s="8"/>
      <c r="U64" s="6"/>
      <c r="V64" s="8"/>
      <c r="W64" s="8"/>
      <c r="X64" s="8"/>
      <c r="Y64" s="8"/>
      <c r="Z64" s="8"/>
      <c r="AA64" s="8"/>
      <c r="AB64" s="8"/>
    </row>
    <row r="65" spans="2:37" s="4" customFormat="1" ht="13.05" customHeight="1" x14ac:dyDescent="0.45">
      <c r="B65" s="8"/>
      <c r="C65" s="8"/>
      <c r="D65" s="8"/>
      <c r="E65" s="8"/>
      <c r="F65" s="8"/>
      <c r="G65" s="8"/>
      <c r="H65" s="8"/>
      <c r="I65" s="8"/>
      <c r="K65" s="5"/>
      <c r="L65" s="5"/>
      <c r="M65" s="5"/>
      <c r="N65" s="5"/>
      <c r="O65" s="5"/>
      <c r="P65" s="5"/>
      <c r="Q65" s="7"/>
      <c r="R65" s="7"/>
      <c r="S65" s="7"/>
      <c r="T65" s="8"/>
      <c r="U65" s="6"/>
      <c r="V65" s="8"/>
      <c r="W65" s="8"/>
      <c r="X65" s="8"/>
      <c r="Y65" s="8"/>
      <c r="Z65" s="8"/>
      <c r="AA65" s="8"/>
      <c r="AB65" s="8"/>
    </row>
    <row r="66" spans="2:37" s="4" customFormat="1" ht="13.05" customHeight="1" x14ac:dyDescent="0.45">
      <c r="B66" s="8"/>
      <c r="C66" s="8"/>
      <c r="D66" s="8"/>
      <c r="E66" s="8"/>
      <c r="F66" s="8"/>
      <c r="G66" s="8"/>
      <c r="H66" s="8"/>
      <c r="I66" s="8"/>
      <c r="K66" s="5"/>
      <c r="L66" s="5"/>
      <c r="M66" s="5"/>
      <c r="N66" s="5"/>
      <c r="O66" s="5"/>
      <c r="P66" s="5"/>
      <c r="Q66" s="7"/>
      <c r="R66" s="7"/>
      <c r="S66" s="7"/>
      <c r="T66" s="8"/>
      <c r="U66" s="6"/>
      <c r="V66" s="8"/>
      <c r="W66" s="8"/>
      <c r="X66" s="8"/>
      <c r="Y66" s="8"/>
      <c r="Z66" s="8"/>
      <c r="AA66" s="8"/>
      <c r="AB66" s="8"/>
    </row>
    <row r="67" spans="2:37" s="4" customFormat="1" ht="13.05" customHeight="1" x14ac:dyDescent="0.45">
      <c r="B67" s="8"/>
      <c r="C67" s="8"/>
      <c r="D67" s="8"/>
      <c r="E67" s="8"/>
      <c r="F67" s="8"/>
      <c r="G67" s="8"/>
      <c r="H67" s="8"/>
      <c r="I67" s="8"/>
      <c r="K67" s="5"/>
      <c r="L67" s="5"/>
      <c r="M67" s="5"/>
      <c r="N67" s="5"/>
      <c r="O67" s="5"/>
      <c r="P67" s="5"/>
      <c r="Q67" s="7"/>
      <c r="R67" s="7"/>
      <c r="S67" s="7"/>
      <c r="T67" s="8"/>
      <c r="U67" s="6"/>
      <c r="V67" s="8"/>
      <c r="W67" s="8"/>
      <c r="X67" s="8"/>
      <c r="Y67" s="8"/>
      <c r="Z67" s="8"/>
      <c r="AA67" s="8"/>
      <c r="AB67" s="8"/>
    </row>
    <row r="68" spans="2:37" s="4" customFormat="1" ht="13.05" customHeight="1" x14ac:dyDescent="0.45">
      <c r="B68" s="8"/>
      <c r="C68" s="8"/>
      <c r="D68" s="8"/>
      <c r="E68" s="8"/>
      <c r="F68" s="8"/>
      <c r="G68" s="8"/>
      <c r="H68" s="8"/>
      <c r="I68" s="8"/>
      <c r="J68" s="8"/>
      <c r="K68" s="5"/>
      <c r="L68" s="5"/>
      <c r="M68" s="5"/>
      <c r="N68" s="5"/>
      <c r="O68" s="5"/>
      <c r="P68" s="5"/>
      <c r="Q68" s="7"/>
      <c r="R68" s="7"/>
      <c r="S68" s="7"/>
      <c r="T68" s="8"/>
      <c r="U68" s="6"/>
      <c r="V68" s="8"/>
      <c r="W68" s="8"/>
      <c r="X68" s="8"/>
      <c r="Y68" s="8"/>
      <c r="Z68" s="8"/>
      <c r="AA68" s="8"/>
      <c r="AB68" s="8"/>
    </row>
    <row r="69" spans="2:37" s="4" customFormat="1" ht="13.05" customHeight="1" x14ac:dyDescent="0.45">
      <c r="B69" s="8"/>
      <c r="C69" s="8"/>
      <c r="D69" s="8"/>
      <c r="E69" s="8"/>
      <c r="F69" s="8"/>
      <c r="G69" s="8"/>
      <c r="H69" s="8"/>
      <c r="I69" s="8"/>
      <c r="J69" s="8"/>
      <c r="K69" s="5"/>
      <c r="L69" s="5"/>
      <c r="M69" s="5"/>
      <c r="N69" s="5"/>
      <c r="O69" s="5"/>
      <c r="P69" s="5"/>
      <c r="Q69" s="7"/>
      <c r="R69" s="7"/>
      <c r="S69" s="7"/>
      <c r="T69" s="8"/>
      <c r="U69" s="6"/>
      <c r="V69" s="8"/>
      <c r="W69" s="8"/>
      <c r="X69" s="8"/>
      <c r="Y69" s="8"/>
      <c r="Z69" s="8"/>
      <c r="AA69" s="8"/>
      <c r="AB69" s="8"/>
    </row>
    <row r="70" spans="2:37" s="4" customFormat="1" ht="13.05" customHeight="1" x14ac:dyDescent="0.45">
      <c r="B70" s="8"/>
      <c r="C70" s="8"/>
      <c r="D70" s="8"/>
      <c r="E70" s="8"/>
      <c r="F70" s="8"/>
      <c r="G70" s="8"/>
      <c r="H70" s="8"/>
      <c r="I70" s="8"/>
      <c r="J70" s="8"/>
      <c r="K70" s="5"/>
      <c r="L70" s="5"/>
      <c r="M70" s="5"/>
      <c r="N70" s="5"/>
      <c r="O70" s="5"/>
      <c r="P70" s="5"/>
      <c r="Q70" s="7"/>
      <c r="R70" s="7"/>
      <c r="T70" s="5"/>
      <c r="U70" s="6"/>
      <c r="V70" s="5"/>
      <c r="W70" s="5"/>
      <c r="X70" s="8"/>
      <c r="Y70" s="8"/>
      <c r="Z70" s="8"/>
      <c r="AA70" s="8"/>
      <c r="AB70" s="8"/>
    </row>
    <row r="71" spans="2:37" s="4" customFormat="1" ht="13.05" customHeight="1" x14ac:dyDescent="0.45">
      <c r="B71" s="8"/>
      <c r="C71" s="8"/>
      <c r="D71" s="8"/>
      <c r="E71" s="8"/>
      <c r="F71" s="8"/>
      <c r="G71" s="8"/>
      <c r="H71" s="8"/>
      <c r="I71" s="8"/>
      <c r="J71" s="8"/>
      <c r="K71" s="5"/>
      <c r="L71" s="5"/>
      <c r="M71" s="5"/>
      <c r="N71" s="5"/>
      <c r="O71" s="5"/>
      <c r="P71" s="5"/>
      <c r="Q71" s="7"/>
      <c r="R71" s="7"/>
      <c r="T71" s="5"/>
      <c r="U71" s="6"/>
      <c r="V71" s="5"/>
      <c r="W71" s="5"/>
      <c r="X71" s="8"/>
      <c r="Y71" s="5"/>
      <c r="Z71" s="7"/>
      <c r="AA71" s="7"/>
      <c r="AB71" s="7"/>
      <c r="AC71" s="8"/>
      <c r="AD71" s="8"/>
      <c r="AE71" s="8"/>
      <c r="AF71" s="8"/>
      <c r="AG71" s="8"/>
      <c r="AH71" s="8"/>
      <c r="AI71" s="8"/>
      <c r="AJ71" s="8"/>
      <c r="AK71" s="8"/>
    </row>
    <row r="72" spans="2:37" s="4" customFormat="1" ht="13.05" customHeight="1" x14ac:dyDescent="0.45">
      <c r="B72" s="8"/>
      <c r="C72" s="8"/>
      <c r="D72" s="8"/>
      <c r="E72" s="8"/>
      <c r="F72" s="8"/>
      <c r="G72" s="8"/>
      <c r="H72" s="8"/>
      <c r="I72" s="8"/>
      <c r="J72" s="8"/>
      <c r="K72" s="5"/>
      <c r="L72" s="5"/>
      <c r="M72" s="5"/>
      <c r="N72" s="5"/>
      <c r="O72" s="5"/>
      <c r="P72" s="5"/>
      <c r="Q72" s="7"/>
      <c r="R72" s="7"/>
      <c r="T72" s="5"/>
      <c r="U72" s="6"/>
      <c r="V72" s="5"/>
      <c r="W72" s="5"/>
      <c r="X72" s="5"/>
      <c r="Y72" s="5"/>
      <c r="Z72" s="7"/>
      <c r="AA72" s="7"/>
      <c r="AB72" s="7"/>
      <c r="AC72" s="8"/>
      <c r="AD72" s="8"/>
      <c r="AE72" s="8"/>
      <c r="AF72" s="8"/>
      <c r="AG72" s="8"/>
      <c r="AH72" s="8"/>
      <c r="AI72" s="8"/>
      <c r="AJ72" s="8"/>
      <c r="AK72" s="8"/>
    </row>
    <row r="73" spans="2:37" s="4" customFormat="1" ht="13.05" customHeight="1" x14ac:dyDescent="0.45">
      <c r="B73" s="8"/>
      <c r="C73" s="8"/>
      <c r="D73" s="8"/>
      <c r="E73" s="8"/>
      <c r="F73" s="8"/>
      <c r="G73" s="8"/>
      <c r="H73" s="8"/>
      <c r="I73" s="8"/>
      <c r="J73" s="8"/>
      <c r="K73" s="8"/>
      <c r="L73" s="8"/>
      <c r="M73" s="8"/>
      <c r="N73" s="8"/>
      <c r="O73" s="8"/>
      <c r="P73" s="8"/>
      <c r="Q73" s="8"/>
      <c r="R73" s="5"/>
      <c r="T73" s="5"/>
      <c r="U73" s="6"/>
      <c r="V73" s="5"/>
      <c r="W73" s="5"/>
      <c r="X73" s="5"/>
      <c r="Y73" s="5"/>
      <c r="Z73" s="7"/>
      <c r="AA73" s="7"/>
      <c r="AB73" s="7"/>
      <c r="AC73" s="8"/>
      <c r="AD73" s="8"/>
      <c r="AE73" s="8"/>
      <c r="AF73" s="8"/>
      <c r="AG73" s="8"/>
      <c r="AH73" s="8"/>
      <c r="AI73" s="8"/>
      <c r="AJ73" s="8"/>
      <c r="AK73" s="8"/>
    </row>
    <row r="74" spans="2:37" s="4" customFormat="1" ht="13.05" customHeight="1" x14ac:dyDescent="0.45">
      <c r="B74" s="8"/>
      <c r="C74" s="8"/>
      <c r="D74" s="8"/>
      <c r="E74" s="8"/>
      <c r="F74" s="8"/>
      <c r="G74" s="8"/>
      <c r="H74" s="8"/>
      <c r="I74" s="8"/>
      <c r="J74" s="8"/>
      <c r="K74" s="8"/>
      <c r="L74" s="8"/>
      <c r="M74" s="8"/>
      <c r="N74" s="8"/>
      <c r="O74" s="8"/>
      <c r="P74" s="8"/>
      <c r="Q74" s="8"/>
      <c r="R74" s="8"/>
      <c r="T74" s="5"/>
      <c r="U74" s="6"/>
      <c r="V74" s="5"/>
      <c r="W74" s="5"/>
      <c r="X74" s="5"/>
      <c r="Y74" s="5"/>
      <c r="Z74" s="7"/>
      <c r="AA74" s="7"/>
      <c r="AB74" s="7"/>
      <c r="AC74" s="8"/>
      <c r="AD74" s="8"/>
      <c r="AE74" s="8"/>
      <c r="AF74" s="8"/>
      <c r="AG74" s="8"/>
      <c r="AH74" s="8"/>
      <c r="AI74" s="8"/>
      <c r="AJ74" s="8"/>
      <c r="AK74" s="8"/>
    </row>
    <row r="75" spans="2:37" s="4" customFormat="1" ht="13.05" customHeight="1" x14ac:dyDescent="0.45">
      <c r="B75" s="8"/>
      <c r="C75" s="8"/>
      <c r="D75" s="8"/>
      <c r="E75" s="8"/>
      <c r="F75" s="8"/>
      <c r="G75" s="8"/>
      <c r="H75" s="8"/>
      <c r="I75" s="8"/>
      <c r="J75" s="8"/>
      <c r="K75" s="8"/>
      <c r="L75" s="8"/>
      <c r="M75" s="8"/>
      <c r="N75" s="8"/>
      <c r="O75" s="8"/>
      <c r="P75" s="8"/>
      <c r="Q75" s="8"/>
      <c r="R75" s="8"/>
      <c r="T75" s="5"/>
      <c r="U75" s="6"/>
      <c r="V75" s="5"/>
      <c r="W75" s="5"/>
      <c r="X75" s="5"/>
      <c r="Y75" s="5"/>
      <c r="Z75" s="7"/>
      <c r="AA75" s="7"/>
      <c r="AB75" s="7"/>
      <c r="AC75" s="8"/>
      <c r="AD75" s="8"/>
      <c r="AE75" s="8"/>
      <c r="AF75" s="8"/>
      <c r="AG75" s="8"/>
      <c r="AH75" s="8"/>
      <c r="AI75" s="8"/>
      <c r="AJ75" s="8"/>
      <c r="AK75" s="8"/>
    </row>
    <row r="76" spans="2:37" s="4" customFormat="1" ht="13.05" customHeight="1" x14ac:dyDescent="0.45">
      <c r="B76" s="8"/>
      <c r="C76" s="8"/>
      <c r="D76" s="8"/>
      <c r="E76" s="8"/>
      <c r="F76" s="8"/>
      <c r="G76" s="8"/>
      <c r="H76" s="8"/>
      <c r="I76" s="8"/>
      <c r="J76" s="8"/>
      <c r="K76" s="8"/>
      <c r="L76" s="8"/>
      <c r="M76" s="8"/>
      <c r="N76" s="8"/>
      <c r="O76" s="8"/>
      <c r="P76" s="8"/>
      <c r="Q76" s="8"/>
      <c r="R76" s="8"/>
      <c r="T76" s="5"/>
      <c r="U76" s="6"/>
      <c r="V76" s="5"/>
      <c r="W76" s="5"/>
      <c r="X76" s="5"/>
      <c r="Y76" s="5"/>
      <c r="Z76" s="7"/>
      <c r="AA76" s="7"/>
      <c r="AB76" s="7"/>
      <c r="AC76" s="8"/>
      <c r="AD76" s="8"/>
      <c r="AE76" s="8"/>
      <c r="AF76" s="8"/>
      <c r="AG76" s="8"/>
      <c r="AH76" s="8"/>
      <c r="AI76" s="8"/>
      <c r="AJ76" s="8"/>
      <c r="AK76" s="8"/>
    </row>
    <row r="77" spans="2:37" s="4" customFormat="1" ht="13.05" customHeight="1" x14ac:dyDescent="0.45">
      <c r="B77" s="8"/>
      <c r="C77" s="8"/>
      <c r="D77" s="8"/>
      <c r="E77" s="8"/>
      <c r="F77" s="8"/>
      <c r="G77" s="8"/>
      <c r="H77" s="8"/>
      <c r="I77" s="8"/>
      <c r="J77" s="8"/>
      <c r="K77" s="8"/>
      <c r="L77" s="8"/>
      <c r="M77" s="8"/>
      <c r="N77" s="8"/>
      <c r="O77" s="8"/>
      <c r="P77" s="8"/>
      <c r="Q77" s="8"/>
      <c r="R77" s="8"/>
      <c r="T77" s="5"/>
      <c r="U77" s="6"/>
      <c r="V77" s="5"/>
      <c r="W77" s="5"/>
      <c r="X77" s="5"/>
      <c r="Y77" s="5"/>
      <c r="Z77" s="7"/>
      <c r="AA77" s="7"/>
      <c r="AB77" s="7"/>
      <c r="AC77" s="8"/>
      <c r="AD77" s="8"/>
      <c r="AE77" s="8"/>
      <c r="AF77" s="8"/>
      <c r="AG77" s="8"/>
      <c r="AH77" s="8"/>
      <c r="AI77" s="8"/>
      <c r="AJ77" s="8"/>
      <c r="AK77" s="8"/>
    </row>
    <row r="78" spans="2:37" s="4" customFormat="1" ht="13.05" customHeight="1" x14ac:dyDescent="0.45">
      <c r="B78" s="8"/>
      <c r="C78" s="8"/>
      <c r="D78" s="8"/>
      <c r="E78" s="8"/>
      <c r="F78" s="8"/>
      <c r="G78" s="8"/>
      <c r="H78" s="8"/>
      <c r="I78" s="8"/>
      <c r="J78" s="8"/>
      <c r="K78" s="8"/>
      <c r="L78" s="8"/>
      <c r="M78" s="8"/>
      <c r="N78" s="8"/>
      <c r="O78" s="8"/>
      <c r="P78" s="8"/>
      <c r="Q78" s="8"/>
      <c r="R78" s="8"/>
      <c r="T78" s="5"/>
      <c r="U78" s="6"/>
      <c r="V78" s="5"/>
      <c r="W78" s="5"/>
      <c r="X78" s="5"/>
      <c r="Y78" s="5"/>
      <c r="Z78" s="7"/>
      <c r="AA78" s="7"/>
      <c r="AB78" s="7"/>
      <c r="AC78" s="8"/>
      <c r="AD78" s="8"/>
      <c r="AE78" s="8"/>
      <c r="AF78" s="8"/>
      <c r="AG78" s="8"/>
      <c r="AH78" s="8"/>
      <c r="AI78" s="8"/>
      <c r="AJ78" s="8"/>
      <c r="AK78" s="8"/>
    </row>
    <row r="79" spans="2:37" s="4" customFormat="1" ht="13.05" customHeight="1" x14ac:dyDescent="0.45">
      <c r="B79" s="8"/>
      <c r="C79" s="8"/>
      <c r="D79" s="8"/>
      <c r="E79" s="8"/>
      <c r="F79" s="8"/>
      <c r="G79" s="8"/>
      <c r="H79" s="8"/>
      <c r="I79" s="8"/>
      <c r="J79" s="8"/>
      <c r="K79" s="8"/>
      <c r="L79" s="8"/>
      <c r="M79" s="8"/>
      <c r="N79" s="8"/>
      <c r="O79" s="8"/>
      <c r="P79" s="8"/>
      <c r="Q79" s="8"/>
      <c r="R79" s="8"/>
      <c r="T79" s="5"/>
      <c r="U79" s="6"/>
      <c r="V79" s="5"/>
      <c r="W79" s="5"/>
      <c r="X79" s="5"/>
      <c r="Y79" s="5"/>
      <c r="Z79" s="7"/>
      <c r="AA79" s="7"/>
      <c r="AB79" s="7"/>
      <c r="AC79" s="8"/>
      <c r="AD79" s="8"/>
      <c r="AE79" s="8"/>
      <c r="AF79" s="8"/>
      <c r="AG79" s="8"/>
      <c r="AH79" s="8"/>
      <c r="AI79" s="8"/>
      <c r="AJ79" s="8"/>
      <c r="AK79" s="8"/>
    </row>
    <row r="80" spans="2:37" s="4" customFormat="1" ht="13.05" customHeight="1" x14ac:dyDescent="0.45">
      <c r="B80" s="8"/>
      <c r="C80" s="8"/>
      <c r="D80" s="8"/>
      <c r="E80" s="8"/>
      <c r="F80" s="8"/>
      <c r="G80" s="8"/>
      <c r="H80" s="8"/>
      <c r="I80" s="8"/>
      <c r="J80" s="8"/>
      <c r="K80" s="8"/>
      <c r="L80" s="8"/>
      <c r="M80" s="8"/>
      <c r="N80" s="8"/>
      <c r="O80" s="8"/>
      <c r="P80" s="8"/>
      <c r="Q80" s="8"/>
      <c r="R80" s="8"/>
      <c r="T80" s="5"/>
      <c r="U80" s="6"/>
      <c r="V80" s="5"/>
      <c r="W80" s="5"/>
      <c r="X80" s="5"/>
      <c r="Y80" s="5"/>
      <c r="Z80" s="7"/>
      <c r="AA80" s="7"/>
      <c r="AB80" s="7"/>
      <c r="AC80" s="8"/>
      <c r="AD80" s="8"/>
      <c r="AE80" s="8"/>
      <c r="AF80" s="8"/>
      <c r="AG80" s="8"/>
      <c r="AH80" s="8"/>
      <c r="AI80" s="8"/>
      <c r="AJ80" s="8"/>
      <c r="AK80" s="8"/>
    </row>
    <row r="81" spans="1:37" s="4" customFormat="1" ht="13.05" customHeight="1" x14ac:dyDescent="0.45">
      <c r="B81" s="5"/>
      <c r="C81" s="5"/>
      <c r="D81" s="5"/>
      <c r="E81" s="5"/>
      <c r="F81" s="5"/>
      <c r="G81" s="5"/>
      <c r="H81" s="5"/>
      <c r="I81" s="5"/>
      <c r="J81" s="5"/>
      <c r="K81" s="8"/>
      <c r="L81" s="8"/>
      <c r="M81" s="8"/>
      <c r="N81" s="8"/>
      <c r="O81" s="8"/>
      <c r="P81" s="8"/>
      <c r="Q81" s="8"/>
      <c r="R81" s="8"/>
      <c r="T81" s="5"/>
      <c r="U81" s="6"/>
      <c r="V81" s="5"/>
      <c r="W81" s="5"/>
      <c r="X81" s="5"/>
      <c r="Y81" s="5"/>
      <c r="Z81" s="7"/>
      <c r="AA81" s="7"/>
      <c r="AB81" s="7"/>
      <c r="AC81" s="8"/>
      <c r="AD81" s="8"/>
      <c r="AE81" s="8"/>
      <c r="AF81" s="8"/>
      <c r="AG81" s="8"/>
      <c r="AH81" s="8"/>
      <c r="AI81" s="8"/>
      <c r="AJ81" s="8"/>
      <c r="AK81" s="8"/>
    </row>
    <row r="82" spans="1:37" s="4" customFormat="1" ht="13.05" customHeight="1" x14ac:dyDescent="0.45">
      <c r="B82" s="5"/>
      <c r="C82" s="5"/>
      <c r="D82" s="5"/>
      <c r="E82" s="5"/>
      <c r="F82" s="5"/>
      <c r="G82" s="5"/>
      <c r="H82" s="5"/>
      <c r="I82" s="5"/>
      <c r="J82" s="5"/>
      <c r="K82" s="8"/>
      <c r="L82" s="8"/>
      <c r="M82" s="8"/>
      <c r="N82" s="8"/>
      <c r="O82" s="8"/>
      <c r="P82" s="8"/>
      <c r="Q82" s="8"/>
      <c r="R82" s="8"/>
      <c r="T82" s="5"/>
      <c r="U82" s="6"/>
      <c r="V82" s="5"/>
      <c r="W82" s="5"/>
      <c r="X82" s="5"/>
      <c r="Y82" s="5"/>
      <c r="Z82" s="7"/>
      <c r="AA82" s="7"/>
      <c r="AB82" s="7"/>
      <c r="AC82" s="8"/>
      <c r="AD82" s="8"/>
      <c r="AE82" s="8"/>
      <c r="AF82" s="8"/>
      <c r="AG82" s="8"/>
      <c r="AH82" s="8"/>
      <c r="AI82" s="8"/>
      <c r="AJ82" s="8"/>
      <c r="AK82" s="8"/>
    </row>
    <row r="83" spans="1:37" s="4" customFormat="1" ht="13.05" customHeight="1" x14ac:dyDescent="0.45">
      <c r="B83" s="5"/>
      <c r="C83" s="5"/>
      <c r="D83" s="5"/>
      <c r="E83" s="5"/>
      <c r="F83" s="5"/>
      <c r="G83" s="5"/>
      <c r="H83" s="5"/>
      <c r="I83" s="5"/>
      <c r="J83" s="5"/>
      <c r="K83" s="8"/>
      <c r="L83" s="8"/>
      <c r="M83" s="8"/>
      <c r="N83" s="8"/>
      <c r="O83" s="8"/>
      <c r="P83" s="8"/>
      <c r="Q83" s="8"/>
      <c r="R83" s="8"/>
      <c r="T83" s="5"/>
      <c r="U83" s="6"/>
      <c r="V83" s="5"/>
      <c r="W83" s="5"/>
      <c r="X83" s="5"/>
      <c r="Y83" s="5"/>
      <c r="Z83" s="7"/>
      <c r="AA83" s="7"/>
      <c r="AB83" s="7"/>
      <c r="AC83" s="8"/>
      <c r="AD83" s="8"/>
      <c r="AE83" s="8"/>
      <c r="AF83" s="8"/>
      <c r="AG83" s="8"/>
      <c r="AH83" s="8"/>
      <c r="AI83" s="8"/>
      <c r="AJ83" s="8"/>
      <c r="AK83" s="8"/>
    </row>
    <row r="84" spans="1:37" s="4" customFormat="1" ht="13.05" customHeight="1" x14ac:dyDescent="0.45">
      <c r="A84" s="5"/>
      <c r="B84" s="5"/>
      <c r="C84" s="5"/>
      <c r="D84" s="5"/>
      <c r="E84" s="5"/>
      <c r="F84" s="5"/>
      <c r="G84" s="5"/>
      <c r="H84" s="5"/>
      <c r="I84" s="5"/>
      <c r="J84" s="5"/>
      <c r="K84" s="8"/>
      <c r="L84" s="8"/>
      <c r="M84" s="8"/>
      <c r="N84" s="8"/>
      <c r="O84" s="8"/>
      <c r="P84" s="8"/>
      <c r="Q84" s="8"/>
      <c r="R84" s="8"/>
      <c r="T84" s="5"/>
      <c r="U84" s="6"/>
      <c r="V84" s="5"/>
      <c r="W84" s="5"/>
      <c r="X84" s="5"/>
      <c r="Y84" s="5"/>
      <c r="Z84" s="7"/>
      <c r="AA84" s="7"/>
      <c r="AB84" s="7"/>
      <c r="AC84" s="8"/>
      <c r="AD84" s="8"/>
      <c r="AE84" s="8"/>
      <c r="AF84" s="8"/>
      <c r="AG84" s="8"/>
      <c r="AH84" s="8"/>
      <c r="AI84" s="8"/>
      <c r="AJ84" s="8"/>
      <c r="AK84" s="8"/>
    </row>
    <row r="85" spans="1:37" s="4" customFormat="1" ht="13.05" customHeight="1" x14ac:dyDescent="0.45">
      <c r="A85" s="5"/>
      <c r="B85" s="5"/>
      <c r="C85" s="5"/>
      <c r="D85" s="5"/>
      <c r="E85" s="5"/>
      <c r="F85" s="5"/>
      <c r="G85" s="5"/>
      <c r="H85" s="5"/>
      <c r="I85" s="5"/>
      <c r="J85" s="5"/>
      <c r="K85" s="8"/>
      <c r="L85" s="8"/>
      <c r="M85" s="8"/>
      <c r="N85" s="8"/>
      <c r="O85" s="8"/>
      <c r="P85" s="8"/>
      <c r="Q85" s="8"/>
      <c r="R85" s="8"/>
      <c r="T85" s="5"/>
      <c r="U85" s="6"/>
      <c r="V85" s="5"/>
      <c r="W85" s="5"/>
      <c r="X85" s="5"/>
      <c r="Y85" s="5"/>
      <c r="Z85" s="7"/>
      <c r="AA85" s="7"/>
      <c r="AB85" s="7"/>
      <c r="AC85" s="8"/>
      <c r="AD85" s="8"/>
      <c r="AE85" s="8"/>
      <c r="AF85" s="8"/>
      <c r="AG85" s="8"/>
      <c r="AH85" s="8"/>
      <c r="AI85" s="8"/>
      <c r="AJ85" s="8"/>
      <c r="AK85" s="8"/>
    </row>
    <row r="86" spans="1:37" s="4" customFormat="1" ht="13.05" customHeight="1" x14ac:dyDescent="0.45">
      <c r="A86" s="5"/>
      <c r="B86" s="5"/>
      <c r="C86" s="5"/>
      <c r="D86" s="5"/>
      <c r="E86" s="5"/>
      <c r="F86" s="5"/>
      <c r="G86" s="5"/>
      <c r="H86" s="5"/>
      <c r="I86" s="5"/>
      <c r="J86" s="5"/>
      <c r="K86" s="8"/>
      <c r="L86" s="8"/>
      <c r="M86" s="8"/>
      <c r="N86" s="8"/>
      <c r="O86" s="8"/>
      <c r="P86" s="8"/>
      <c r="Q86" s="8"/>
      <c r="R86" s="8"/>
      <c r="T86" s="5"/>
      <c r="U86" s="6"/>
      <c r="V86" s="5"/>
      <c r="W86" s="5"/>
      <c r="X86" s="5"/>
      <c r="Y86" s="5"/>
      <c r="Z86" s="7"/>
      <c r="AA86" s="7"/>
      <c r="AB86" s="7"/>
      <c r="AC86" s="8"/>
      <c r="AD86" s="8"/>
      <c r="AE86" s="8"/>
      <c r="AF86" s="8"/>
      <c r="AG86" s="8"/>
      <c r="AH86" s="8"/>
      <c r="AI86" s="8"/>
      <c r="AJ86" s="8"/>
      <c r="AK86" s="8"/>
    </row>
    <row r="87" spans="1:37" s="4" customFormat="1" ht="13.05" customHeight="1" x14ac:dyDescent="0.45">
      <c r="A87" s="5"/>
      <c r="B87" s="5"/>
      <c r="C87" s="5"/>
      <c r="D87" s="5"/>
      <c r="E87" s="5"/>
      <c r="F87" s="5"/>
      <c r="G87" s="5"/>
      <c r="H87" s="5"/>
      <c r="I87" s="5"/>
      <c r="J87" s="5"/>
      <c r="K87" s="8"/>
      <c r="L87" s="8"/>
      <c r="M87" s="8"/>
      <c r="N87" s="8"/>
      <c r="O87" s="8"/>
      <c r="P87" s="8"/>
      <c r="Q87" s="8"/>
      <c r="R87" s="8"/>
      <c r="T87" s="5"/>
      <c r="U87" s="6"/>
      <c r="V87" s="5"/>
      <c r="W87" s="5"/>
      <c r="X87" s="5"/>
      <c r="Y87" s="5"/>
      <c r="Z87" s="7"/>
      <c r="AA87" s="7"/>
      <c r="AB87" s="7"/>
      <c r="AC87" s="8"/>
      <c r="AD87" s="8"/>
      <c r="AE87" s="8"/>
      <c r="AF87" s="8"/>
      <c r="AG87" s="8"/>
      <c r="AH87" s="8"/>
      <c r="AI87" s="8"/>
      <c r="AJ87" s="8"/>
      <c r="AK87" s="8"/>
    </row>
    <row r="88" spans="1:37" s="4" customFormat="1" ht="13.05" customHeight="1" x14ac:dyDescent="0.45">
      <c r="A88" s="5"/>
      <c r="B88" s="5"/>
      <c r="C88" s="5"/>
      <c r="D88" s="5"/>
      <c r="E88" s="5"/>
      <c r="F88" s="5"/>
      <c r="G88" s="5"/>
      <c r="H88" s="5"/>
      <c r="I88" s="5"/>
      <c r="J88" s="5"/>
      <c r="K88" s="5"/>
      <c r="L88" s="5"/>
      <c r="M88" s="5"/>
      <c r="N88" s="5"/>
      <c r="O88" s="5"/>
      <c r="P88" s="5"/>
      <c r="Q88" s="5"/>
      <c r="R88" s="8"/>
      <c r="T88" s="5"/>
      <c r="U88" s="6"/>
      <c r="V88" s="5"/>
      <c r="W88" s="5"/>
      <c r="X88" s="5"/>
      <c r="Y88" s="5"/>
      <c r="Z88" s="7"/>
      <c r="AA88" s="7"/>
      <c r="AB88" s="7"/>
      <c r="AC88" s="8"/>
      <c r="AD88" s="8"/>
      <c r="AE88" s="8"/>
      <c r="AF88" s="8"/>
      <c r="AG88" s="8"/>
      <c r="AH88" s="8"/>
      <c r="AI88" s="8"/>
      <c r="AJ88" s="8"/>
      <c r="AK88" s="8"/>
    </row>
    <row r="89" spans="1:37" ht="13.05" customHeight="1" x14ac:dyDescent="0.45">
      <c r="R89" s="8"/>
    </row>
    <row r="90" spans="1:37" ht="13.05" customHeight="1" x14ac:dyDescent="0.45">
      <c r="R90" s="8"/>
    </row>
    <row r="91" spans="1:37" ht="13.05" customHeight="1" x14ac:dyDescent="0.45">
      <c r="R91" s="8"/>
    </row>
    <row r="92" spans="1:37" ht="13.05" customHeight="1" x14ac:dyDescent="0.45">
      <c r="R92" s="8"/>
    </row>
    <row r="93" spans="1:37" ht="13.05" customHeight="1" x14ac:dyDescent="0.45">
      <c r="R93" s="8"/>
    </row>
    <row r="94" spans="1:37" ht="13.05" customHeight="1" x14ac:dyDescent="0.45">
      <c r="R94" s="8"/>
    </row>
    <row r="95" spans="1:37" ht="13.05" customHeight="1" x14ac:dyDescent="0.45">
      <c r="R95" s="8"/>
    </row>
    <row r="96" spans="1:37" ht="13.05" customHeight="1" x14ac:dyDescent="0.45">
      <c r="R96" s="8"/>
    </row>
    <row r="97" spans="18:18" ht="13.05" customHeight="1" x14ac:dyDescent="0.45">
      <c r="R97" s="8"/>
    </row>
    <row r="98" spans="18:18" ht="13.05" customHeight="1" x14ac:dyDescent="0.45">
      <c r="R98" s="8"/>
    </row>
    <row r="99" spans="18:18" ht="13.05" customHeight="1" x14ac:dyDescent="0.45">
      <c r="R99" s="8"/>
    </row>
    <row r="100" spans="18:18" ht="13.05" customHeight="1" x14ac:dyDescent="0.45">
      <c r="R100" s="8"/>
    </row>
  </sheetData>
  <sheetProtection selectLockedCells="1"/>
  <mergeCells count="116">
    <mergeCell ref="N6:O6"/>
    <mergeCell ref="Q6:R6"/>
    <mergeCell ref="B7:C7"/>
    <mergeCell ref="G7:J7"/>
    <mergeCell ref="K7:K9"/>
    <mergeCell ref="G8:H8"/>
    <mergeCell ref="B3:D4"/>
    <mergeCell ref="E3:H4"/>
    <mergeCell ref="B5:B6"/>
    <mergeCell ref="C5:E6"/>
    <mergeCell ref="G5:I6"/>
    <mergeCell ref="K6:M6"/>
    <mergeCell ref="R10:R11"/>
    <mergeCell ref="C12:D12"/>
    <mergeCell ref="E12:F12"/>
    <mergeCell ref="H12:I12"/>
    <mergeCell ref="L12:L13"/>
    <mergeCell ref="N12:N13"/>
    <mergeCell ref="O12:O13"/>
    <mergeCell ref="P12:P13"/>
    <mergeCell ref="Q12:Q13"/>
    <mergeCell ref="R12:R13"/>
    <mergeCell ref="K10:K13"/>
    <mergeCell ref="L10:L11"/>
    <mergeCell ref="N10:N11"/>
    <mergeCell ref="O10:O11"/>
    <mergeCell ref="P10:P11"/>
    <mergeCell ref="Q10:Q11"/>
    <mergeCell ref="B13:B15"/>
    <mergeCell ref="K14:M14"/>
    <mergeCell ref="N14:O14"/>
    <mergeCell ref="Q14:R14"/>
    <mergeCell ref="K15:K17"/>
    <mergeCell ref="B16:B18"/>
    <mergeCell ref="K18:K20"/>
    <mergeCell ref="B19:B21"/>
    <mergeCell ref="K21:K23"/>
    <mergeCell ref="B22:B25"/>
    <mergeCell ref="C24:C25"/>
    <mergeCell ref="E24:E25"/>
    <mergeCell ref="F24:F25"/>
    <mergeCell ref="G24:G25"/>
    <mergeCell ref="H24:H25"/>
    <mergeCell ref="I24:I25"/>
    <mergeCell ref="C22:C23"/>
    <mergeCell ref="E22:E23"/>
    <mergeCell ref="F22:F23"/>
    <mergeCell ref="G22:G23"/>
    <mergeCell ref="H22:H23"/>
    <mergeCell ref="I22:I23"/>
    <mergeCell ref="R24:R25"/>
    <mergeCell ref="U25:U27"/>
    <mergeCell ref="L26:L27"/>
    <mergeCell ref="N26:N27"/>
    <mergeCell ref="O26:O27"/>
    <mergeCell ref="P26:P27"/>
    <mergeCell ref="Q26:Q27"/>
    <mergeCell ref="R26:R27"/>
    <mergeCell ref="K24:K27"/>
    <mergeCell ref="L24:L25"/>
    <mergeCell ref="N24:N25"/>
    <mergeCell ref="O24:O25"/>
    <mergeCell ref="P24:P25"/>
    <mergeCell ref="Q24:Q25"/>
    <mergeCell ref="B30:C30"/>
    <mergeCell ref="B31:C31"/>
    <mergeCell ref="B32:C32"/>
    <mergeCell ref="K32:M32"/>
    <mergeCell ref="N32:O32"/>
    <mergeCell ref="Q32:R32"/>
    <mergeCell ref="K28:M28"/>
    <mergeCell ref="N28:O28"/>
    <mergeCell ref="Q28:R28"/>
    <mergeCell ref="B29:D29"/>
    <mergeCell ref="E29:F29"/>
    <mergeCell ref="H29:I29"/>
    <mergeCell ref="K29:M29"/>
    <mergeCell ref="B39:D39"/>
    <mergeCell ref="B40:D40"/>
    <mergeCell ref="B41:D41"/>
    <mergeCell ref="K41:M41"/>
    <mergeCell ref="N41:O41"/>
    <mergeCell ref="Q41:R41"/>
    <mergeCell ref="K33:K35"/>
    <mergeCell ref="B35:D35"/>
    <mergeCell ref="E35:F35"/>
    <mergeCell ref="H35:I35"/>
    <mergeCell ref="B36:D36"/>
    <mergeCell ref="K36:K38"/>
    <mergeCell ref="B37:B38"/>
    <mergeCell ref="C37:D37"/>
    <mergeCell ref="C38:D38"/>
    <mergeCell ref="B46:D46"/>
    <mergeCell ref="B47:D47"/>
    <mergeCell ref="B48:D48"/>
    <mergeCell ref="K48:M48"/>
    <mergeCell ref="N48:O48"/>
    <mergeCell ref="Q48:R48"/>
    <mergeCell ref="B42:D42"/>
    <mergeCell ref="K42:M42"/>
    <mergeCell ref="K43:M43"/>
    <mergeCell ref="F44:I44"/>
    <mergeCell ref="K44:M44"/>
    <mergeCell ref="B45:D45"/>
    <mergeCell ref="E45:F45"/>
    <mergeCell ref="H45:I45"/>
    <mergeCell ref="K45:M45"/>
    <mergeCell ref="N54:O54"/>
    <mergeCell ref="Q54:R54"/>
    <mergeCell ref="K55:M55"/>
    <mergeCell ref="B49:D49"/>
    <mergeCell ref="K49:M49"/>
    <mergeCell ref="B50:D50"/>
    <mergeCell ref="K50:M50"/>
    <mergeCell ref="K51:M51"/>
    <mergeCell ref="K54:M54"/>
  </mergeCells>
  <phoneticPr fontId="4"/>
  <dataValidations count="7">
    <dataValidation type="whole" operator="greaterThanOrEqual" allowBlank="1" showInputMessage="1" showErrorMessage="1" sqref="G37:G38 P7:P13 P33:P38 G41 P49:P51 P15:P27 G13:G25" xr:uid="{832BA1F5-4E90-4D72-9AA5-EDDE4FE3DD87}">
      <formula1>1</formula1>
    </dataValidation>
    <dataValidation type="whole" operator="equal" allowBlank="1" showInputMessage="1" showErrorMessage="1" error="1箇所しか対象となりません" sqref="G42 G30:G32 G49:G50 G36 G39:G40 G46 P55 P42:P45" xr:uid="{44DD82C6-DAA2-4265-90BF-A7554B416C98}">
      <formula1>1</formula1>
    </dataValidation>
    <dataValidation type="list" allowBlank="1" showInputMessage="1" showErrorMessage="1" sqref="D30:D32" xr:uid="{63DAB650-1343-45B5-B2F4-BACDB16F393E}">
      <formula1>"全体改修,部分改修"</formula1>
    </dataValidation>
    <dataValidation type="whole" operator="equal" allowBlank="1" showInputMessage="1" showErrorMessage="1" sqref="S27" xr:uid="{9E92AA52-CC1A-448F-B90C-55D33317CBE7}">
      <formula1>P29=""</formula1>
    </dataValidation>
    <dataValidation type="custom" operator="equal" showInputMessage="1" showErrorMessage="1" error="1箇所しか対象となりません。またはキッチンセットの交換を伴う対面化改修と重複はできません。" sqref="G47" xr:uid="{690308FE-C055-4421-B934-EF539217687F}">
      <formula1>AND((G47+P29)&lt;2,G47=1)</formula1>
    </dataValidation>
    <dataValidation type="custom" operator="equal" showInputMessage="1" showErrorMessage="1" error="1箇所しか対象となりません。またはキッチンセットの交換を伴う対面化改修と重複はできません。" sqref="G48" xr:uid="{2F663788-E8F4-4249-B326-FEAC7B1ACD27}">
      <formula1>AND((G48+P29)&lt;2,G48=1)</formula1>
    </dataValidation>
    <dataValidation type="custom" operator="equal" showInputMessage="1" showErrorMessage="1" error="1箇所しか対象となりません。または掃除しやすいレンジフードやビルトイン自動調理対応コンロと重複はできません。" sqref="P29" xr:uid="{16734EE0-8AC9-46F7-8507-46BD25610B74}">
      <formula1>AND((P29+G47)&lt;2,(P29+G48)&lt;2,P29=1)</formula1>
    </dataValidation>
  </dataValidations>
  <printOptions horizontalCentered="1"/>
  <pageMargins left="0.39370078740157483" right="0.39370078740157483" top="0.59055118110236227" bottom="0.19685039370078741" header="0.31496062992125984" footer="0.31496062992125984"/>
  <pageSetup paperSize="9" scale="78" orientation="landscape" horizontalDpi="4294967293" r:id="rId1"/>
  <colBreaks count="1" manualBreakCount="1">
    <brk id="18" max="1048575" man="1"/>
  </colBreaks>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CD2FBCBC1B24A4CAC0BE4C74FFF1029" ma:contentTypeVersion="16" ma:contentTypeDescription="新しいドキュメントを作成します。" ma:contentTypeScope="" ma:versionID="73c1e65b81a48e881bdcd06db9822b83">
  <xsd:schema xmlns:xsd="http://www.w3.org/2001/XMLSchema" xmlns:xs="http://www.w3.org/2001/XMLSchema" xmlns:p="http://schemas.microsoft.com/office/2006/metadata/properties" xmlns:ns2="740151c3-cbc2-4a6a-b8f5-c7245eb9de5d" xmlns:ns3="507e9f54-a93f-44b1-beb0-821c61aa5389" targetNamespace="http://schemas.microsoft.com/office/2006/metadata/properties" ma:root="true" ma:fieldsID="7f4393d84250bbe7dde5d2de277096b2" ns2:_="" ns3:_="">
    <xsd:import namespace="740151c3-cbc2-4a6a-b8f5-c7245eb9de5d"/>
    <xsd:import namespace="507e9f54-a93f-44b1-beb0-821c61aa538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LengthInSeconds" minOccurs="0"/>
                <xsd:element ref="ns2:MediaServiceObjectDetectorVersions" minOccurs="0"/>
                <xsd:element ref="ns2:MediaServiceSearchProperties" minOccurs="0"/>
                <xsd:element ref="ns2:_x65e5__x6642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40151c3-cbc2-4a6a-b8f5-c7245eb9de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lcf76f155ced4ddcb4097134ff3c332f" ma:index="12" nillable="true" ma:taxonomy="true" ma:internalName="lcf76f155ced4ddcb4097134ff3c332f" ma:taxonomyFieldName="MediaServiceImageTags" ma:displayName="画像タグ" ma:readOnly="false" ma:fieldId="{5cf76f15-5ced-4ddc-b409-7134ff3c332f}" ma:taxonomyMulti="true" ma:sspId="12a35578-c673-4478-9490-9f1749c7fc4d"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x65e5__x6642_" ma:index="23" nillable="true" ma:displayName="日時" ma:format="DateTime" ma:internalName="_x65e5__x6642_">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507e9f54-a93f-44b1-beb0-821c61aa5389"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6c8386e6-daa3-4034-a660-d86354e323c6}" ma:internalName="TaxCatchAll" ma:showField="CatchAllData" ma:web="507e9f54-a93f-44b1-beb0-821c61aa5389">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40151c3-cbc2-4a6a-b8f5-c7245eb9de5d">
      <Terms xmlns="http://schemas.microsoft.com/office/infopath/2007/PartnerControls"/>
    </lcf76f155ced4ddcb4097134ff3c332f>
    <TaxCatchAll xmlns="507e9f54-a93f-44b1-beb0-821c61aa5389" xsi:nil="true"/>
    <_x65e5__x6642_ xmlns="740151c3-cbc2-4a6a-b8f5-c7245eb9de5d" xsi:nil="true"/>
  </documentManagement>
</p:properties>
</file>

<file path=customXml/itemProps1.xml><?xml version="1.0" encoding="utf-8"?>
<ds:datastoreItem xmlns:ds="http://schemas.openxmlformats.org/officeDocument/2006/customXml" ds:itemID="{0B772994-1618-4D23-9718-FCE8C5774A01}"/>
</file>

<file path=customXml/itemProps2.xml><?xml version="1.0" encoding="utf-8"?>
<ds:datastoreItem xmlns:ds="http://schemas.openxmlformats.org/officeDocument/2006/customXml" ds:itemID="{0E10CFA8-7399-4087-9ECE-A964BC488BE4}"/>
</file>

<file path=customXml/itemProps3.xml><?xml version="1.0" encoding="utf-8"?>
<ds:datastoreItem xmlns:ds="http://schemas.openxmlformats.org/officeDocument/2006/customXml" ds:itemID="{D25F30FD-3D81-4D40-AFD7-5AE72866879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5</vt:i4>
      </vt:variant>
    </vt:vector>
  </HeadingPairs>
  <TitlesOfParts>
    <vt:vector size="6" baseType="lpstr">
      <vt:lpstr>補助額計算シート</vt:lpstr>
      <vt:lpstr>補助額計算シート!NO</vt:lpstr>
      <vt:lpstr>補助額計算シート!Print_Area</vt:lpstr>
      <vt:lpstr>補助額計算シート!YES</vt:lpstr>
      <vt:lpstr>補助額計算シート!選択</vt:lpstr>
      <vt:lpstr>補助額計算シート!選択してください</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2025-02-16T08:32:36Z</dcterms:created>
  <dcterms:modified xsi:type="dcterms:W3CDTF">2025-02-17T22:30:45Z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0x010100BCD2FBCBC1B24A4CAC0BE4C74FFF1029</vt:lpwstr>
  </property>
</Properties>
</file>