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045101\Desktop\"/>
    </mc:Choice>
  </mc:AlternateContent>
  <bookViews>
    <workbookView xWindow="0" yWindow="0" windowWidth="19200" windowHeight="8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20" i="1"/>
  <c r="H16" i="1"/>
  <c r="H35" i="1" l="1"/>
  <c r="H28" i="1"/>
  <c r="H39" i="1"/>
  <c r="H36" i="1" l="1"/>
  <c r="H37" i="1"/>
  <c r="H38" i="1"/>
  <c r="H34" i="1"/>
  <c r="H24" i="1"/>
  <c r="H40" i="1" l="1"/>
  <c r="H30" i="1"/>
  <c r="D8" i="1" s="1"/>
</calcChain>
</file>

<file path=xl/sharedStrings.xml><?xml version="1.0" encoding="utf-8"?>
<sst xmlns="http://schemas.openxmlformats.org/spreadsheetml/2006/main" count="65" uniqueCount="49">
  <si>
    <t>対象工事</t>
    <rPh sb="0" eb="2">
      <t>タイショウ</t>
    </rPh>
    <rPh sb="2" eb="4">
      <t>コウジ</t>
    </rPh>
    <phoneticPr fontId="3"/>
  </si>
  <si>
    <t>小計</t>
    <rPh sb="0" eb="2">
      <t>ショウケイ</t>
    </rPh>
    <phoneticPr fontId="3"/>
  </si>
  <si>
    <t/>
  </si>
  <si>
    <t>合計</t>
    <rPh sb="0" eb="2">
      <t>ゴウケイ</t>
    </rPh>
    <phoneticPr fontId="3"/>
  </si>
  <si>
    <t>ポイント数</t>
    <rPh sb="4" eb="5">
      <t>スウ</t>
    </rPh>
    <phoneticPr fontId="3"/>
  </si>
  <si>
    <t>箇所数</t>
    <rPh sb="0" eb="2">
      <t>カショ</t>
    </rPh>
    <rPh sb="2" eb="3">
      <t>スウ</t>
    </rPh>
    <phoneticPr fontId="3"/>
  </si>
  <si>
    <t>家事負担軽減に資する住宅設備の種類</t>
    <rPh sb="0" eb="2">
      <t>カジ</t>
    </rPh>
    <rPh sb="2" eb="4">
      <t>フタン</t>
    </rPh>
    <rPh sb="4" eb="6">
      <t>ケイゲン</t>
    </rPh>
    <rPh sb="7" eb="8">
      <t>シ</t>
    </rPh>
    <rPh sb="10" eb="12">
      <t>ジュウタク</t>
    </rPh>
    <rPh sb="12" eb="14">
      <t>セツビ</t>
    </rPh>
    <rPh sb="15" eb="17">
      <t>シュルイ</t>
    </rPh>
    <phoneticPr fontId="3"/>
  </si>
  <si>
    <t>ビルトン食器洗器</t>
    <rPh sb="4" eb="6">
      <t>ショッキ</t>
    </rPh>
    <rPh sb="6" eb="7">
      <t>アラ</t>
    </rPh>
    <rPh sb="7" eb="8">
      <t>キ</t>
    </rPh>
    <phoneticPr fontId="3"/>
  </si>
  <si>
    <t>掃除しやすいレンジフード</t>
    <rPh sb="0" eb="2">
      <t>ソウジ</t>
    </rPh>
    <phoneticPr fontId="3"/>
  </si>
  <si>
    <t>ビルトイン自動調理対応コンロ</t>
    <rPh sb="5" eb="7">
      <t>ジドウ</t>
    </rPh>
    <rPh sb="7" eb="9">
      <t>チョウリ</t>
    </rPh>
    <rPh sb="9" eb="11">
      <t>タイオウ</t>
    </rPh>
    <phoneticPr fontId="3"/>
  </si>
  <si>
    <t>浴室乾燥機</t>
    <rPh sb="0" eb="2">
      <t>ヨクシツ</t>
    </rPh>
    <rPh sb="2" eb="5">
      <t>カンソウキ</t>
    </rPh>
    <phoneticPr fontId="3"/>
  </si>
  <si>
    <t>宅配ボックス（住戸専用）</t>
    <rPh sb="0" eb="2">
      <t>タクハイ</t>
    </rPh>
    <rPh sb="7" eb="8">
      <t>ジュウ</t>
    </rPh>
    <rPh sb="8" eb="9">
      <t>コ</t>
    </rPh>
    <rPh sb="9" eb="11">
      <t>センヨウ</t>
    </rPh>
    <phoneticPr fontId="3"/>
  </si>
  <si>
    <t>様邸</t>
    <rPh sb="0" eb="1">
      <t>サマ</t>
    </rPh>
    <rPh sb="1" eb="2">
      <t>テイ</t>
    </rPh>
    <phoneticPr fontId="2"/>
  </si>
  <si>
    <t>ポイントです</t>
    <phoneticPr fontId="2"/>
  </si>
  <si>
    <t>ポイント</t>
    <phoneticPr fontId="2"/>
  </si>
  <si>
    <t>ポイント</t>
    <phoneticPr fontId="2"/>
  </si>
  <si>
    <t>ポイント</t>
    <phoneticPr fontId="2"/>
  </si>
  <si>
    <t>ポイント</t>
    <phoneticPr fontId="3"/>
  </si>
  <si>
    <t>ポイント</t>
    <phoneticPr fontId="3"/>
  </si>
  <si>
    <t>ポイント</t>
    <phoneticPr fontId="3"/>
  </si>
  <si>
    <t>ポイント</t>
    <phoneticPr fontId="3"/>
  </si>
  <si>
    <t>ポイント</t>
    <phoneticPr fontId="2"/>
  </si>
  <si>
    <t>のポイントは</t>
    <phoneticPr fontId="2"/>
  </si>
  <si>
    <t>（上限は</t>
    <rPh sb="1" eb="3">
      <t>ジョウゲン</t>
    </rPh>
    <phoneticPr fontId="2"/>
  </si>
  <si>
    <t>ポイントです）</t>
    <phoneticPr fontId="2"/>
  </si>
  <si>
    <t>ポイント</t>
    <phoneticPr fontId="2"/>
  </si>
  <si>
    <t>赤枠内を選択・記入いただくと、獲得予定ポイントを算出できます。</t>
    <rPh sb="0" eb="1">
      <t>アカ</t>
    </rPh>
    <rPh sb="1" eb="2">
      <t>ワク</t>
    </rPh>
    <rPh sb="2" eb="3">
      <t>ナイ</t>
    </rPh>
    <rPh sb="4" eb="6">
      <t>センタク</t>
    </rPh>
    <rPh sb="7" eb="9">
      <t>キニュウ</t>
    </rPh>
    <rPh sb="15" eb="17">
      <t>カクトク</t>
    </rPh>
    <rPh sb="17" eb="19">
      <t>ヨテイ</t>
    </rPh>
    <rPh sb="24" eb="26">
      <t>サンシュツ</t>
    </rPh>
    <phoneticPr fontId="2"/>
  </si>
  <si>
    <r>
      <t xml:space="preserve">ポイント数
</t>
    </r>
    <r>
      <rPr>
        <b/>
        <sz val="6"/>
        <color indexed="9"/>
        <rFont val="メイリオ"/>
        <family val="3"/>
        <charset val="128"/>
      </rPr>
      <t>設置台数に関わらず</t>
    </r>
    <rPh sb="4" eb="5">
      <t>スウ</t>
    </rPh>
    <rPh sb="6" eb="8">
      <t>セッチ</t>
    </rPh>
    <rPh sb="8" eb="10">
      <t>ダイスウ</t>
    </rPh>
    <rPh sb="11" eb="12">
      <t>カカ</t>
    </rPh>
    <phoneticPr fontId="3"/>
  </si>
  <si>
    <t>掃除しやすいトイレ※</t>
    <rPh sb="0" eb="2">
      <t>ソウジ</t>
    </rPh>
    <phoneticPr fontId="3"/>
  </si>
  <si>
    <t>※合計ポイントの対象可否は、申請前に契約会社様・次世代住宅ポイント事務局等でご確認ください。</t>
    <phoneticPr fontId="2"/>
  </si>
  <si>
    <t>次世代住宅ポイント（新築）ポイント計算シート</t>
    <rPh sb="10" eb="12">
      <t>シンチク</t>
    </rPh>
    <phoneticPr fontId="2"/>
  </si>
  <si>
    <t>①一定の性能を有する住宅</t>
    <rPh sb="1" eb="3">
      <t>イッテイ</t>
    </rPh>
    <rPh sb="4" eb="6">
      <t>セイノウ</t>
    </rPh>
    <rPh sb="7" eb="8">
      <t>ユウ</t>
    </rPh>
    <rPh sb="10" eb="12">
      <t>ジュウタク</t>
    </rPh>
    <phoneticPr fontId="3"/>
  </si>
  <si>
    <t>性能の種類</t>
    <rPh sb="0" eb="2">
      <t>セイノウ</t>
    </rPh>
    <rPh sb="3" eb="5">
      <t>シュルイ</t>
    </rPh>
    <phoneticPr fontId="3"/>
  </si>
  <si>
    <t>エコ住宅</t>
    <rPh sb="2" eb="4">
      <t>ジュウタク</t>
    </rPh>
    <phoneticPr fontId="3"/>
  </si>
  <si>
    <t>対象
（○か×）</t>
    <rPh sb="0" eb="2">
      <t>タイショウ</t>
    </rPh>
    <phoneticPr fontId="3"/>
  </si>
  <si>
    <t>②耐震性のない住宅の建て替え</t>
    <rPh sb="1" eb="4">
      <t>タイシンセイ</t>
    </rPh>
    <rPh sb="7" eb="9">
      <t>ジュウタク</t>
    </rPh>
    <rPh sb="10" eb="11">
      <t>タ</t>
    </rPh>
    <rPh sb="12" eb="13">
      <t>カ</t>
    </rPh>
    <phoneticPr fontId="3"/>
  </si>
  <si>
    <t>耐震性のない住宅の建て替え</t>
    <phoneticPr fontId="2"/>
  </si>
  <si>
    <t>ポイント</t>
  </si>
  <si>
    <t>③家事負担軽減に資する設備の設置</t>
    <phoneticPr fontId="3"/>
  </si>
  <si>
    <t>長持ち住宅</t>
    <phoneticPr fontId="2"/>
  </si>
  <si>
    <t>耐震住宅</t>
    <rPh sb="0" eb="2">
      <t>タイシン</t>
    </rPh>
    <rPh sb="2" eb="4">
      <t>ジュウタク</t>
    </rPh>
    <phoneticPr fontId="2"/>
  </si>
  <si>
    <t>バリアフリー住宅</t>
    <rPh sb="6" eb="8">
      <t>ジュウタク</t>
    </rPh>
    <phoneticPr fontId="3"/>
  </si>
  <si>
    <t>認定長期優良住宅</t>
    <rPh sb="0" eb="2">
      <t>ニンテイ</t>
    </rPh>
    <rPh sb="2" eb="4">
      <t>チョウキ</t>
    </rPh>
    <rPh sb="4" eb="6">
      <t>ユウリョウ</t>
    </rPh>
    <rPh sb="6" eb="8">
      <t>ジュウタク</t>
    </rPh>
    <phoneticPr fontId="2"/>
  </si>
  <si>
    <t>認定低炭素建築物</t>
    <rPh sb="0" eb="2">
      <t>ニンテイ</t>
    </rPh>
    <rPh sb="2" eb="5">
      <t>テイタンソ</t>
    </rPh>
    <rPh sb="5" eb="8">
      <t>ケンチクブツ</t>
    </rPh>
    <phoneticPr fontId="2"/>
  </si>
  <si>
    <t>性能向上計画認定住宅</t>
    <rPh sb="0" eb="2">
      <t>セイノウ</t>
    </rPh>
    <rPh sb="2" eb="4">
      <t>コウジョウ</t>
    </rPh>
    <rPh sb="4" eb="6">
      <t>ケイカク</t>
    </rPh>
    <rPh sb="6" eb="8">
      <t>ニンテイ</t>
    </rPh>
    <rPh sb="8" eb="10">
      <t>ジュウタク</t>
    </rPh>
    <phoneticPr fontId="3"/>
  </si>
  <si>
    <t>ZEH</t>
    <phoneticPr fontId="2"/>
  </si>
  <si>
    <t xml:space="preserve">※計算結果はシミュレーションであり、ポイントを保証するものではありません。参考資料としてご利用を
  </t>
    <phoneticPr fontId="2"/>
  </si>
  <si>
    <t xml:space="preserve">   お願いいたします。</t>
    <phoneticPr fontId="2"/>
  </si>
  <si>
    <t>ポイント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</si>
</sst>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9"/>
      <color theme="1" tint="0.249977111117893"/>
      <name val="メイリオ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b/>
      <sz val="7"/>
      <color theme="0"/>
      <name val="メイリオ"/>
      <family val="3"/>
      <charset val="128"/>
    </font>
    <font>
      <b/>
      <sz val="6"/>
      <color indexed="9"/>
      <name val="メイリオ"/>
      <family val="3"/>
      <charset val="128"/>
    </font>
    <font>
      <b/>
      <u/>
      <sz val="20"/>
      <color theme="1"/>
      <name val="HG丸ｺﾞｼｯｸM-PRO"/>
      <family val="3"/>
      <charset val="128"/>
    </font>
    <font>
      <sz val="8"/>
      <color rgb="FFFF0000"/>
      <name val="メイリオ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78">
    <border>
      <left/>
      <right/>
      <top/>
      <bottom/>
      <diagonal/>
    </border>
    <border>
      <left style="hair">
        <color theme="0"/>
      </left>
      <right/>
      <top/>
      <bottom style="thin">
        <color theme="1" tint="0.499984740745262"/>
      </bottom>
      <diagonal/>
    </border>
    <border>
      <left/>
      <right style="hair">
        <color theme="0"/>
      </right>
      <top/>
      <bottom style="thin">
        <color theme="1" tint="0.499984740745262"/>
      </bottom>
      <diagonal/>
    </border>
    <border>
      <left style="hair">
        <color theme="0"/>
      </left>
      <right style="hair">
        <color theme="0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1" tint="0.499984740745262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0"/>
      </right>
      <top style="thin">
        <color indexed="64"/>
      </top>
      <bottom/>
      <diagonal/>
    </border>
    <border>
      <left style="hair">
        <color theme="0"/>
      </left>
      <right/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theme="1" tint="0.499984740745262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theme="1" tint="0.499984740745262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n">
        <color theme="1" tint="0.499984740745262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hair">
        <color theme="0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theme="0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hair">
        <color indexed="64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hair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Protection="1">
      <alignment vertical="center"/>
      <protection hidden="1"/>
    </xf>
    <xf numFmtId="0" fontId="6" fillId="0" borderId="0" xfId="0" applyFont="1" applyFill="1" applyBorder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38" fontId="9" fillId="0" borderId="0" xfId="1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38" fontId="6" fillId="0" borderId="4" xfId="1" applyFont="1" applyFill="1" applyBorder="1" applyProtection="1">
      <alignment vertical="center"/>
      <protection hidden="1"/>
    </xf>
    <xf numFmtId="38" fontId="6" fillId="0" borderId="9" xfId="1" applyFont="1" applyFill="1" applyBorder="1" applyProtection="1">
      <alignment vertical="center"/>
      <protection hidden="1"/>
    </xf>
    <xf numFmtId="38" fontId="4" fillId="0" borderId="0" xfId="1" applyFont="1" applyAlignment="1">
      <alignment horizontal="center" vertical="center"/>
    </xf>
    <xf numFmtId="0" fontId="7" fillId="0" borderId="27" xfId="0" applyFont="1" applyFill="1" applyBorder="1" applyAlignment="1" applyProtection="1">
      <alignment horizontal="left" vertical="center"/>
      <protection hidden="1"/>
    </xf>
    <xf numFmtId="0" fontId="7" fillId="0" borderId="29" xfId="0" applyFont="1" applyFill="1" applyBorder="1" applyAlignment="1" applyProtection="1">
      <alignment horizontal="left" vertical="center"/>
      <protection hidden="1"/>
    </xf>
    <xf numFmtId="0" fontId="7" fillId="0" borderId="31" xfId="0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38" fontId="6" fillId="0" borderId="10" xfId="1" applyFont="1" applyFill="1" applyBorder="1" applyProtection="1">
      <alignment vertical="center"/>
      <protection hidden="1"/>
    </xf>
    <xf numFmtId="38" fontId="6" fillId="0" borderId="40" xfId="1" applyFont="1" applyFill="1" applyBorder="1" applyProtection="1">
      <alignment vertical="center"/>
      <protection hidden="1"/>
    </xf>
    <xf numFmtId="38" fontId="6" fillId="0" borderId="0" xfId="1" applyFont="1" applyFill="1" applyBorder="1" applyProtection="1">
      <alignment vertical="center"/>
      <protection hidden="1"/>
    </xf>
    <xf numFmtId="38" fontId="6" fillId="0" borderId="52" xfId="1" applyFont="1" applyFill="1" applyBorder="1" applyProtection="1">
      <alignment vertical="center"/>
      <protection hidden="1"/>
    </xf>
    <xf numFmtId="0" fontId="6" fillId="0" borderId="48" xfId="0" applyFont="1" applyFill="1" applyBorder="1" applyProtection="1">
      <alignment vertical="center"/>
      <protection locked="0"/>
    </xf>
    <xf numFmtId="0" fontId="6" fillId="0" borderId="51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14" fontId="4" fillId="0" borderId="0" xfId="0" applyNumberFormat="1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Fill="1" applyBorder="1" applyProtection="1">
      <alignment vertical="center"/>
      <protection hidden="1"/>
    </xf>
    <xf numFmtId="0" fontId="20" fillId="0" borderId="0" xfId="0" applyFont="1">
      <alignment vertical="center"/>
    </xf>
    <xf numFmtId="0" fontId="7" fillId="0" borderId="29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25" xfId="0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>
      <alignment horizontal="left" vertical="center"/>
    </xf>
    <xf numFmtId="0" fontId="6" fillId="0" borderId="50" xfId="0" applyNumberFormat="1" applyFont="1" applyFill="1" applyBorder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>
      <alignment horizontal="left" vertical="center"/>
    </xf>
    <xf numFmtId="0" fontId="7" fillId="0" borderId="40" xfId="0" applyFont="1" applyFill="1" applyBorder="1" applyAlignment="1" applyProtection="1">
      <alignment horizontal="left" vertical="center"/>
      <protection hidden="1"/>
    </xf>
    <xf numFmtId="38" fontId="6" fillId="0" borderId="30" xfId="1" applyFont="1" applyFill="1" applyBorder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vertical="center"/>
    </xf>
    <xf numFmtId="0" fontId="0" fillId="0" borderId="55" xfId="0" applyBorder="1" applyAlignment="1">
      <alignment vertical="center"/>
    </xf>
    <xf numFmtId="38" fontId="6" fillId="0" borderId="77" xfId="1" applyFont="1" applyFill="1" applyBorder="1" applyAlignment="1" applyProtection="1">
      <alignment horizontal="right" vertical="center"/>
      <protection hidden="1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7" fillId="0" borderId="41" xfId="0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32" xfId="0" applyFont="1" applyFill="1" applyBorder="1" applyAlignment="1" applyProtection="1">
      <alignment horizontal="center" vertical="center"/>
      <protection hidden="1"/>
    </xf>
    <xf numFmtId="0" fontId="16" fillId="2" borderId="23" xfId="0" applyFont="1" applyFill="1" applyBorder="1" applyAlignment="1" applyProtection="1">
      <alignment horizontal="center" vertical="center" wrapText="1"/>
      <protection hidden="1"/>
    </xf>
    <xf numFmtId="0" fontId="16" fillId="2" borderId="49" xfId="0" applyFont="1" applyFill="1" applyBorder="1" applyAlignment="1" applyProtection="1">
      <alignment horizontal="center" vertical="center"/>
      <protection hidden="1"/>
    </xf>
    <xf numFmtId="38" fontId="6" fillId="0" borderId="60" xfId="1" applyFont="1" applyFill="1" applyBorder="1" applyAlignment="1" applyProtection="1">
      <alignment horizontal="right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5" fillId="2" borderId="17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6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vertical="center"/>
    </xf>
    <xf numFmtId="0" fontId="0" fillId="0" borderId="72" xfId="0" applyBorder="1" applyAlignment="1">
      <alignment vertical="center"/>
    </xf>
    <xf numFmtId="0" fontId="6" fillId="0" borderId="69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vertical="center"/>
    </xf>
    <xf numFmtId="0" fontId="0" fillId="0" borderId="68" xfId="0" applyBorder="1" applyAlignment="1">
      <alignment vertical="center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>
      <alignment vertical="center"/>
    </xf>
    <xf numFmtId="0" fontId="15" fillId="2" borderId="15" xfId="0" applyFont="1" applyFill="1" applyBorder="1" applyAlignment="1" applyProtection="1">
      <alignment horizontal="center" vertical="center"/>
      <protection hidden="1"/>
    </xf>
    <xf numFmtId="0" fontId="0" fillId="0" borderId="64" xfId="0" applyBorder="1" applyAlignment="1">
      <alignment vertical="center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Fill="1" applyBorder="1" applyAlignment="1" applyProtection="1">
      <alignment horizontal="left" vertical="center"/>
      <protection hidden="1"/>
    </xf>
    <xf numFmtId="0" fontId="0" fillId="0" borderId="59" xfId="0" applyBorder="1" applyAlignment="1">
      <alignment vertical="center"/>
    </xf>
    <xf numFmtId="0" fontId="0" fillId="0" borderId="45" xfId="0" applyBorder="1" applyAlignment="1">
      <alignment vertical="center"/>
    </xf>
    <xf numFmtId="38" fontId="6" fillId="0" borderId="57" xfId="1" applyFont="1" applyFill="1" applyBorder="1" applyAlignment="1" applyProtection="1">
      <alignment vertical="center"/>
      <protection hidden="1"/>
    </xf>
    <xf numFmtId="0" fontId="0" fillId="0" borderId="58" xfId="0" applyBorder="1" applyAlignment="1">
      <alignment vertical="center"/>
    </xf>
    <xf numFmtId="0" fontId="0" fillId="0" borderId="34" xfId="0" applyBorder="1" applyAlignment="1">
      <alignment vertical="center"/>
    </xf>
    <xf numFmtId="38" fontId="6" fillId="0" borderId="74" xfId="1" applyFont="1" applyFill="1" applyBorder="1" applyAlignment="1" applyProtection="1">
      <alignment horizontal="right" vertical="center"/>
      <protection hidden="1"/>
    </xf>
    <xf numFmtId="0" fontId="7" fillId="0" borderId="75" xfId="0" applyFont="1" applyFill="1" applyBorder="1" applyAlignment="1" applyProtection="1">
      <alignment horizontal="left" vertical="center"/>
      <protection hidden="1"/>
    </xf>
    <xf numFmtId="0" fontId="0" fillId="0" borderId="6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>
      <alignment horizontal="center" vertical="center"/>
    </xf>
    <xf numFmtId="38" fontId="6" fillId="0" borderId="14" xfId="1" applyFont="1" applyFill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0" fontId="7" fillId="0" borderId="44" xfId="0" applyFont="1" applyFill="1" applyBorder="1" applyAlignment="1" applyProtection="1">
      <alignment horizontal="left" vertical="center"/>
      <protection hidden="1"/>
    </xf>
    <xf numFmtId="0" fontId="0" fillId="0" borderId="45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/>
      <protection hidden="1"/>
    </xf>
    <xf numFmtId="38" fontId="6" fillId="0" borderId="53" xfId="1" applyFont="1" applyFill="1" applyBorder="1" applyAlignment="1" applyProtection="1">
      <alignment vertical="center"/>
      <protection hidden="1"/>
    </xf>
    <xf numFmtId="0" fontId="0" fillId="0" borderId="62" xfId="0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5" fillId="2" borderId="23" xfId="0" applyFont="1" applyFill="1" applyBorder="1" applyAlignment="1" applyProtection="1">
      <alignment horizontal="center" vertical="center" wrapText="1"/>
      <protection hidden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6" fillId="2" borderId="23" xfId="0" applyFont="1" applyFill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horizontal="center"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0" fontId="15" fillId="2" borderId="36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24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19</xdr:row>
      <xdr:rowOff>29509</xdr:rowOff>
    </xdr:to>
    <xdr:sp macro="" textlink="">
      <xdr:nvSpPr>
        <xdr:cNvPr id="1036" name="AutoShape 12" descr="http://vaportal.arrow.mew.co.jp/prc/logo/data/Club_yoko_n.jpg"/>
        <xdr:cNvSpPr>
          <a:spLocks noChangeAspect="1" noChangeArrowheads="1"/>
        </xdr:cNvSpPr>
      </xdr:nvSpPr>
      <xdr:spPr bwMode="auto">
        <a:xfrm>
          <a:off x="14249400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304800</xdr:colOff>
      <xdr:row>26</xdr:row>
      <xdr:rowOff>107949</xdr:rowOff>
    </xdr:to>
    <xdr:sp macro="" textlink="">
      <xdr:nvSpPr>
        <xdr:cNvPr id="1037" name="AutoShape 13" descr="http://vaportal.arrow.mew.co.jp/prc/logo/data/Club_yoko_n.jpg"/>
        <xdr:cNvSpPr>
          <a:spLocks noChangeAspect="1" noChangeArrowheads="1"/>
        </xdr:cNvSpPr>
      </xdr:nvSpPr>
      <xdr:spPr bwMode="auto">
        <a:xfrm>
          <a:off x="10947400" y="552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1128060</xdr:colOff>
      <xdr:row>11</xdr:row>
      <xdr:rowOff>118996</xdr:rowOff>
    </xdr:from>
    <xdr:to>
      <xdr:col>4</xdr:col>
      <xdr:colOff>306296</xdr:colOff>
      <xdr:row>12</xdr:row>
      <xdr:rowOff>81642</xdr:rowOff>
    </xdr:to>
    <xdr:sp macro="" textlink="">
      <xdr:nvSpPr>
        <xdr:cNvPr id="2" name="二等辺三角形 1"/>
        <xdr:cNvSpPr/>
      </xdr:nvSpPr>
      <xdr:spPr>
        <a:xfrm rot="10800000">
          <a:off x="2806274" y="2704353"/>
          <a:ext cx="620593" cy="162218"/>
        </a:xfrm>
        <a:prstGeom prst="triangl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191036</xdr:colOff>
      <xdr:row>0</xdr:row>
      <xdr:rowOff>228388</xdr:rowOff>
    </xdr:from>
    <xdr:to>
      <xdr:col>3</xdr:col>
      <xdr:colOff>814295</xdr:colOff>
      <xdr:row>1</xdr:row>
      <xdr:rowOff>609902</xdr:rowOff>
    </xdr:to>
    <xdr:pic>
      <xdr:nvPicPr>
        <xdr:cNvPr id="8" name="図 7" descr="http://kenchiku-center.com/wp-content/uploads/2015/07/54c2d96857fadcef3e5f912bf14f30d2-300x8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24" y="228388"/>
          <a:ext cx="2207024" cy="613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3"/>
  <sheetViews>
    <sheetView showGridLines="0" tabSelected="1" zoomScale="85" zoomScaleNormal="85" zoomScaleSheetLayoutView="70" workbookViewId="0">
      <selection activeCell="H2" sqref="H2"/>
    </sheetView>
  </sheetViews>
  <sheetFormatPr defaultRowHeight="18" x14ac:dyDescent="0.55000000000000004"/>
  <cols>
    <col min="1" max="1" width="1.4140625" customWidth="1"/>
    <col min="2" max="2" width="15.9140625" customWidth="1"/>
    <col min="3" max="3" width="4.9140625" customWidth="1"/>
    <col min="4" max="4" width="18.9140625" customWidth="1"/>
    <col min="5" max="5" width="7.08203125" bestFit="1" customWidth="1"/>
    <col min="6" max="6" width="5.9140625" customWidth="1"/>
    <col min="7" max="7" width="10" customWidth="1"/>
    <col min="8" max="8" width="13" customWidth="1"/>
    <col min="9" max="9" width="6.08203125" customWidth="1"/>
    <col min="10" max="10" width="11.1640625" customWidth="1"/>
    <col min="11" max="11" width="8.58203125" style="28"/>
  </cols>
  <sheetData>
    <row r="2" spans="2:11" ht="49" customHeight="1" x14ac:dyDescent="0.55000000000000004">
      <c r="J2" s="24"/>
    </row>
    <row r="3" spans="2:11" ht="15" customHeight="1" x14ac:dyDescent="0.55000000000000004">
      <c r="J3" s="24"/>
    </row>
    <row r="4" spans="2:11" ht="26.15" customHeight="1" x14ac:dyDescent="0.55000000000000004">
      <c r="B4" s="26" t="s">
        <v>30</v>
      </c>
      <c r="C4" s="1"/>
      <c r="D4" s="1"/>
      <c r="E4" s="1"/>
      <c r="F4" s="1"/>
      <c r="G4" s="1"/>
      <c r="H4" s="1"/>
      <c r="I4" s="1"/>
      <c r="J4" s="24">
        <f ca="1">TODAY()</f>
        <v>43732</v>
      </c>
    </row>
    <row r="5" spans="2:11" ht="18" customHeight="1" x14ac:dyDescent="0.55000000000000004">
      <c r="B5" s="23" t="s">
        <v>26</v>
      </c>
      <c r="C5" s="1"/>
      <c r="D5" s="1"/>
      <c r="E5" s="1"/>
      <c r="F5" s="1"/>
      <c r="G5" s="1"/>
      <c r="H5" s="1"/>
      <c r="I5" s="1"/>
      <c r="J5" s="1"/>
    </row>
    <row r="6" spans="2:11" ht="15.65" customHeight="1" x14ac:dyDescent="0.55000000000000004">
      <c r="B6" s="72"/>
      <c r="C6" s="72"/>
      <c r="D6" s="72"/>
      <c r="E6" s="74" t="s">
        <v>12</v>
      </c>
      <c r="F6" s="75"/>
      <c r="G6" s="75"/>
      <c r="H6" s="75"/>
      <c r="I6" s="1"/>
      <c r="J6" s="1"/>
    </row>
    <row r="7" spans="2:11" ht="15.65" customHeight="1" x14ac:dyDescent="0.55000000000000004">
      <c r="B7" s="72"/>
      <c r="C7" s="72"/>
      <c r="D7" s="72"/>
      <c r="E7" s="74"/>
      <c r="F7" s="75"/>
      <c r="G7" s="75"/>
      <c r="H7" s="75"/>
      <c r="I7" s="1"/>
      <c r="J7" s="1"/>
    </row>
    <row r="8" spans="2:11" ht="15.65" customHeight="1" x14ac:dyDescent="0.55000000000000004">
      <c r="B8" s="73" t="s">
        <v>22</v>
      </c>
      <c r="C8" s="73"/>
      <c r="D8" s="69">
        <f>IF(SUM(H24,H30,H40)&gt;350000,350000,SUM(H24,H30,H40))</f>
        <v>0</v>
      </c>
      <c r="E8" s="70"/>
      <c r="F8" s="70"/>
      <c r="G8" s="76" t="s">
        <v>13</v>
      </c>
      <c r="H8" s="76"/>
      <c r="I8" s="76"/>
      <c r="J8" s="1"/>
      <c r="K8"/>
    </row>
    <row r="9" spans="2:11" ht="15.65" customHeight="1" x14ac:dyDescent="0.55000000000000004">
      <c r="B9" s="73"/>
      <c r="C9" s="73"/>
      <c r="D9" s="71"/>
      <c r="E9" s="71"/>
      <c r="F9" s="71"/>
      <c r="G9" s="76"/>
      <c r="H9" s="76"/>
      <c r="I9" s="76"/>
      <c r="J9" s="1"/>
      <c r="K9"/>
    </row>
    <row r="10" spans="2:11" ht="15.65" customHeight="1" x14ac:dyDescent="0.55000000000000004">
      <c r="B10" s="86" t="s">
        <v>23</v>
      </c>
      <c r="C10" s="86"/>
      <c r="D10" s="11">
        <v>350000</v>
      </c>
      <c r="E10" s="1" t="s">
        <v>24</v>
      </c>
      <c r="F10" s="1"/>
      <c r="G10" s="1"/>
      <c r="H10" s="1"/>
      <c r="I10" s="1"/>
      <c r="J10" s="1"/>
      <c r="K10"/>
    </row>
    <row r="11" spans="2:11" ht="15.65" customHeight="1" x14ac:dyDescent="0.55000000000000004">
      <c r="B11" s="30"/>
      <c r="C11" s="30"/>
      <c r="D11" s="11"/>
      <c r="E11" s="1"/>
      <c r="F11" s="1"/>
      <c r="G11" s="1"/>
      <c r="H11" s="1"/>
      <c r="I11" s="1"/>
      <c r="J11" s="1"/>
      <c r="K11"/>
    </row>
    <row r="12" spans="2:11" ht="15.9" customHeight="1" x14ac:dyDescent="0.55000000000000004">
      <c r="B12" s="25"/>
      <c r="C12" s="1"/>
      <c r="D12" s="1"/>
      <c r="E12" s="1"/>
      <c r="F12" s="1"/>
      <c r="G12" s="1"/>
      <c r="H12" s="1"/>
      <c r="I12" s="1"/>
      <c r="J12" s="1"/>
      <c r="K12"/>
    </row>
    <row r="13" spans="2:11" ht="15.65" customHeight="1" x14ac:dyDescent="0.55000000000000004">
      <c r="B13" s="2" t="s">
        <v>31</v>
      </c>
      <c r="C13" s="3"/>
      <c r="D13" s="3"/>
      <c r="E13" s="3"/>
      <c r="F13" s="8"/>
      <c r="G13" s="3"/>
      <c r="H13" s="3"/>
      <c r="I13" s="8"/>
      <c r="J13" s="1"/>
      <c r="K13"/>
    </row>
    <row r="14" spans="2:11" ht="15.65" customHeight="1" x14ac:dyDescent="0.55000000000000004">
      <c r="B14" s="63" t="s">
        <v>32</v>
      </c>
      <c r="C14" s="64"/>
      <c r="D14" s="65"/>
      <c r="E14" s="99" t="s">
        <v>4</v>
      </c>
      <c r="F14" s="91"/>
      <c r="G14" s="55" t="s">
        <v>34</v>
      </c>
      <c r="H14" s="51" t="s">
        <v>1</v>
      </c>
      <c r="I14" s="52"/>
      <c r="J14" s="1"/>
      <c r="K14"/>
    </row>
    <row r="15" spans="2:11" ht="15.65" customHeight="1" thickBot="1" x14ac:dyDescent="0.6">
      <c r="B15" s="66"/>
      <c r="C15" s="67"/>
      <c r="D15" s="68"/>
      <c r="E15" s="100"/>
      <c r="F15" s="101"/>
      <c r="G15" s="56"/>
      <c r="H15" s="53"/>
      <c r="I15" s="54"/>
      <c r="J15" s="1"/>
      <c r="K15"/>
    </row>
    <row r="16" spans="2:11" ht="21" customHeight="1" thickTop="1" x14ac:dyDescent="0.55000000000000004">
      <c r="B16" s="87" t="s">
        <v>33</v>
      </c>
      <c r="C16" s="88"/>
      <c r="D16" s="89"/>
      <c r="E16" s="105">
        <v>300000</v>
      </c>
      <c r="F16" s="102" t="s">
        <v>18</v>
      </c>
      <c r="G16" s="58"/>
      <c r="H16" s="57" t="str">
        <f>IF(G16="○",E16,"")</f>
        <v/>
      </c>
      <c r="I16" s="48" t="s">
        <v>15</v>
      </c>
      <c r="J16" s="1"/>
      <c r="K16"/>
    </row>
    <row r="17" spans="2:11" ht="21" customHeight="1" x14ac:dyDescent="0.55000000000000004">
      <c r="B17" s="83" t="s">
        <v>39</v>
      </c>
      <c r="C17" s="84"/>
      <c r="D17" s="85"/>
      <c r="E17" s="106"/>
      <c r="F17" s="103"/>
      <c r="G17" s="59"/>
      <c r="H17" s="46"/>
      <c r="I17" s="49"/>
      <c r="J17" s="1"/>
      <c r="K17"/>
    </row>
    <row r="18" spans="2:11" ht="21" customHeight="1" x14ac:dyDescent="0.55000000000000004">
      <c r="B18" s="83" t="s">
        <v>40</v>
      </c>
      <c r="C18" s="84"/>
      <c r="D18" s="85"/>
      <c r="E18" s="106"/>
      <c r="F18" s="103"/>
      <c r="G18" s="59"/>
      <c r="H18" s="46"/>
      <c r="I18" s="49"/>
      <c r="J18" s="1"/>
      <c r="K18"/>
    </row>
    <row r="19" spans="2:11" ht="21" customHeight="1" x14ac:dyDescent="0.55000000000000004">
      <c r="B19" s="77" t="s">
        <v>41</v>
      </c>
      <c r="C19" s="78"/>
      <c r="D19" s="79"/>
      <c r="E19" s="107"/>
      <c r="F19" s="104"/>
      <c r="G19" s="60"/>
      <c r="H19" s="47"/>
      <c r="I19" s="50"/>
      <c r="J19" s="1"/>
      <c r="K19"/>
    </row>
    <row r="20" spans="2:11" ht="21" customHeight="1" x14ac:dyDescent="0.55000000000000004">
      <c r="B20" s="80" t="s">
        <v>42</v>
      </c>
      <c r="C20" s="81"/>
      <c r="D20" s="82"/>
      <c r="E20" s="108">
        <v>50000</v>
      </c>
      <c r="F20" s="109" t="s">
        <v>19</v>
      </c>
      <c r="G20" s="42"/>
      <c r="H20" s="45" t="str">
        <f>IF(G20="○",E20,"")</f>
        <v/>
      </c>
      <c r="I20" s="36"/>
      <c r="J20" s="1"/>
      <c r="K20"/>
    </row>
    <row r="21" spans="2:11" ht="21" customHeight="1" x14ac:dyDescent="0.55000000000000004">
      <c r="B21" s="83" t="s">
        <v>43</v>
      </c>
      <c r="C21" s="84"/>
      <c r="D21" s="85"/>
      <c r="E21" s="106"/>
      <c r="F21" s="103"/>
      <c r="G21" s="43"/>
      <c r="H21" s="46"/>
      <c r="I21" s="33"/>
      <c r="J21" s="1"/>
      <c r="K21"/>
    </row>
    <row r="22" spans="2:11" ht="21" customHeight="1" x14ac:dyDescent="0.55000000000000004">
      <c r="B22" s="83" t="s">
        <v>44</v>
      </c>
      <c r="C22" s="84"/>
      <c r="D22" s="85"/>
      <c r="E22" s="106"/>
      <c r="F22" s="103"/>
      <c r="G22" s="43"/>
      <c r="H22" s="46"/>
      <c r="I22" s="32" t="s">
        <v>16</v>
      </c>
      <c r="J22" s="1"/>
      <c r="K22"/>
    </row>
    <row r="23" spans="2:11" ht="21" customHeight="1" thickBot="1" x14ac:dyDescent="0.6">
      <c r="B23" s="77" t="s">
        <v>45</v>
      </c>
      <c r="C23" s="78"/>
      <c r="D23" s="79"/>
      <c r="E23" s="107"/>
      <c r="F23" s="104"/>
      <c r="G23" s="44"/>
      <c r="H23" s="47"/>
      <c r="I23" s="35" t="s">
        <v>2</v>
      </c>
      <c r="J23" s="1"/>
      <c r="K23"/>
    </row>
    <row r="24" spans="2:11" ht="15.65" customHeight="1" thickTop="1" x14ac:dyDescent="0.55000000000000004">
      <c r="B24" s="3"/>
      <c r="C24" s="3"/>
      <c r="D24" s="3"/>
      <c r="E24" s="4"/>
      <c r="F24" s="4"/>
      <c r="G24" s="5" t="s">
        <v>3</v>
      </c>
      <c r="H24" s="6">
        <f>SUM(H16:H23)</f>
        <v>0</v>
      </c>
      <c r="I24" s="7" t="s">
        <v>17</v>
      </c>
      <c r="J24" s="1"/>
      <c r="K24"/>
    </row>
    <row r="25" spans="2:11" ht="12.65" customHeight="1" x14ac:dyDescent="0.55000000000000004">
      <c r="B25" s="2" t="s">
        <v>35</v>
      </c>
      <c r="C25" s="3"/>
      <c r="D25" s="3"/>
      <c r="E25" s="3"/>
      <c r="F25" s="8"/>
      <c r="G25" s="3"/>
      <c r="H25" s="3"/>
      <c r="I25" s="8"/>
      <c r="J25" s="1"/>
      <c r="K25"/>
    </row>
    <row r="26" spans="2:11" ht="15.65" customHeight="1" x14ac:dyDescent="0.55000000000000004">
      <c r="B26" s="63" t="s">
        <v>0</v>
      </c>
      <c r="C26" s="93"/>
      <c r="D26" s="93"/>
      <c r="E26" s="90" t="s">
        <v>4</v>
      </c>
      <c r="F26" s="91"/>
      <c r="G26" s="55" t="s">
        <v>34</v>
      </c>
      <c r="H26" s="51" t="s">
        <v>1</v>
      </c>
      <c r="I26" s="52"/>
      <c r="J26" s="1"/>
      <c r="K26"/>
    </row>
    <row r="27" spans="2:11" ht="15.65" customHeight="1" thickBot="1" x14ac:dyDescent="0.6">
      <c r="B27" s="94"/>
      <c r="C27" s="81"/>
      <c r="D27" s="81"/>
      <c r="E27" s="81"/>
      <c r="F27" s="92"/>
      <c r="G27" s="56"/>
      <c r="H27" s="110"/>
      <c r="I27" s="111"/>
      <c r="J27" s="1"/>
      <c r="K27"/>
    </row>
    <row r="28" spans="2:11" ht="15.65" customHeight="1" thickTop="1" x14ac:dyDescent="0.55000000000000004">
      <c r="B28" s="95" t="s">
        <v>36</v>
      </c>
      <c r="C28" s="96"/>
      <c r="D28" s="96"/>
      <c r="E28" s="115">
        <v>150000</v>
      </c>
      <c r="F28" s="117" t="s">
        <v>20</v>
      </c>
      <c r="G28" s="58"/>
      <c r="H28" s="121" t="str">
        <f>IF(G28="○",E28,"")</f>
        <v/>
      </c>
      <c r="I28" s="120" t="s">
        <v>14</v>
      </c>
      <c r="J28" s="1"/>
      <c r="K28"/>
    </row>
    <row r="29" spans="2:11" ht="15.65" customHeight="1" thickBot="1" x14ac:dyDescent="0.6">
      <c r="B29" s="97"/>
      <c r="C29" s="98"/>
      <c r="D29" s="98"/>
      <c r="E29" s="116"/>
      <c r="F29" s="118"/>
      <c r="G29" s="119"/>
      <c r="H29" s="122"/>
      <c r="I29" s="50"/>
      <c r="J29" s="1"/>
      <c r="K29"/>
    </row>
    <row r="30" spans="2:11" ht="15.65" customHeight="1" thickTop="1" x14ac:dyDescent="0.55000000000000004">
      <c r="B30" s="3"/>
      <c r="C30" s="3"/>
      <c r="D30" s="3"/>
      <c r="E30" s="137"/>
      <c r="F30" s="137"/>
      <c r="G30" s="5" t="s">
        <v>3</v>
      </c>
      <c r="H30" s="6">
        <f>SUM(H27:H29)</f>
        <v>0</v>
      </c>
      <c r="I30" s="7" t="s">
        <v>15</v>
      </c>
      <c r="J30" s="1"/>
      <c r="K30"/>
    </row>
    <row r="31" spans="2:11" ht="15.65" customHeight="1" x14ac:dyDescent="0.55000000000000004">
      <c r="B31" s="2" t="s">
        <v>38</v>
      </c>
      <c r="C31" s="3"/>
      <c r="D31" s="3"/>
      <c r="E31" s="137"/>
      <c r="F31" s="137"/>
      <c r="G31" s="5"/>
      <c r="H31" s="6"/>
      <c r="I31" s="7"/>
      <c r="J31" s="1"/>
      <c r="K31"/>
    </row>
    <row r="32" spans="2:11" ht="13.5" customHeight="1" x14ac:dyDescent="0.55000000000000004">
      <c r="B32" s="63" t="s">
        <v>6</v>
      </c>
      <c r="C32" s="93"/>
      <c r="D32" s="133"/>
      <c r="E32" s="125" t="s">
        <v>27</v>
      </c>
      <c r="F32" s="125"/>
      <c r="G32" s="127" t="s">
        <v>5</v>
      </c>
      <c r="H32" s="129" t="s">
        <v>1</v>
      </c>
      <c r="I32" s="130"/>
      <c r="J32" s="1"/>
      <c r="K32"/>
    </row>
    <row r="33" spans="2:11" ht="15.65" customHeight="1" thickBot="1" x14ac:dyDescent="0.6">
      <c r="B33" s="134"/>
      <c r="C33" s="135"/>
      <c r="D33" s="136"/>
      <c r="E33" s="126"/>
      <c r="F33" s="126"/>
      <c r="G33" s="128"/>
      <c r="H33" s="131"/>
      <c r="I33" s="132"/>
      <c r="J33" s="1"/>
      <c r="K33"/>
    </row>
    <row r="34" spans="2:11" ht="21" customHeight="1" thickTop="1" x14ac:dyDescent="0.55000000000000004">
      <c r="B34" s="123" t="s">
        <v>7</v>
      </c>
      <c r="C34" s="124"/>
      <c r="D34" s="124"/>
      <c r="E34" s="10">
        <v>18000</v>
      </c>
      <c r="F34" s="16" t="s">
        <v>48</v>
      </c>
      <c r="G34" s="34"/>
      <c r="H34" s="20">
        <f t="shared" ref="H34:H39" si="0">E34*G34</f>
        <v>0</v>
      </c>
      <c r="I34" s="12" t="s">
        <v>21</v>
      </c>
      <c r="J34" s="1"/>
      <c r="K34"/>
    </row>
    <row r="35" spans="2:11" ht="21" customHeight="1" x14ac:dyDescent="0.55000000000000004">
      <c r="B35" s="61" t="s">
        <v>8</v>
      </c>
      <c r="C35" s="62"/>
      <c r="D35" s="62"/>
      <c r="E35" s="9">
        <v>9000</v>
      </c>
      <c r="F35" s="15" t="s">
        <v>37</v>
      </c>
      <c r="G35" s="21"/>
      <c r="H35" s="20">
        <f t="shared" si="0"/>
        <v>0</v>
      </c>
      <c r="I35" s="13" t="s">
        <v>21</v>
      </c>
      <c r="J35" s="1"/>
      <c r="K35"/>
    </row>
    <row r="36" spans="2:11" ht="21" customHeight="1" x14ac:dyDescent="0.55000000000000004">
      <c r="B36" s="61" t="s">
        <v>9</v>
      </c>
      <c r="C36" s="62"/>
      <c r="D36" s="62"/>
      <c r="E36" s="9">
        <v>12000</v>
      </c>
      <c r="F36" s="15" t="s">
        <v>37</v>
      </c>
      <c r="G36" s="21"/>
      <c r="H36" s="19">
        <f t="shared" si="0"/>
        <v>0</v>
      </c>
      <c r="I36" s="13" t="s">
        <v>15</v>
      </c>
      <c r="J36" s="1"/>
      <c r="K36"/>
    </row>
    <row r="37" spans="2:11" ht="21" customHeight="1" x14ac:dyDescent="0.55000000000000004">
      <c r="B37" s="61" t="s">
        <v>10</v>
      </c>
      <c r="C37" s="62"/>
      <c r="D37" s="62"/>
      <c r="E37" s="9">
        <v>18000</v>
      </c>
      <c r="F37" s="15" t="s">
        <v>37</v>
      </c>
      <c r="G37" s="21"/>
      <c r="H37" s="17">
        <f t="shared" si="0"/>
        <v>0</v>
      </c>
      <c r="I37" s="13" t="s">
        <v>14</v>
      </c>
      <c r="J37" s="1"/>
      <c r="K37"/>
    </row>
    <row r="38" spans="2:11" ht="21" customHeight="1" x14ac:dyDescent="0.55000000000000004">
      <c r="B38" s="61" t="s">
        <v>28</v>
      </c>
      <c r="C38" s="62"/>
      <c r="D38" s="62"/>
      <c r="E38" s="9">
        <v>18000</v>
      </c>
      <c r="F38" s="15" t="s">
        <v>37</v>
      </c>
      <c r="G38" s="21"/>
      <c r="H38" s="17">
        <f t="shared" si="0"/>
        <v>0</v>
      </c>
      <c r="I38" s="29" t="s">
        <v>21</v>
      </c>
      <c r="J38" s="1"/>
      <c r="K38"/>
    </row>
    <row r="39" spans="2:11" ht="21" customHeight="1" thickBot="1" x14ac:dyDescent="0.6">
      <c r="B39" s="112" t="s">
        <v>11</v>
      </c>
      <c r="C39" s="113"/>
      <c r="D39" s="114"/>
      <c r="E39" s="38">
        <v>10000</v>
      </c>
      <c r="F39" s="37" t="s">
        <v>37</v>
      </c>
      <c r="G39" s="22"/>
      <c r="H39" s="18">
        <f t="shared" si="0"/>
        <v>0</v>
      </c>
      <c r="I39" s="14" t="s">
        <v>37</v>
      </c>
      <c r="J39" s="1"/>
      <c r="K39"/>
    </row>
    <row r="40" spans="2:11" ht="19.5" customHeight="1" thickTop="1" x14ac:dyDescent="0.55000000000000004">
      <c r="B40" s="27"/>
      <c r="C40" s="3"/>
      <c r="D40" s="3"/>
      <c r="E40" s="4"/>
      <c r="F40" s="4"/>
      <c r="G40" s="5" t="s">
        <v>3</v>
      </c>
      <c r="H40" s="6">
        <f>SUM(H34:H39)</f>
        <v>0</v>
      </c>
      <c r="I40" s="7" t="s">
        <v>25</v>
      </c>
      <c r="J40" s="1"/>
    </row>
    <row r="41" spans="2:11" s="40" customFormat="1" ht="16.5" customHeight="1" x14ac:dyDescent="0.55000000000000004">
      <c r="B41" s="39" t="s">
        <v>46</v>
      </c>
      <c r="C41" s="31"/>
      <c r="D41" s="31"/>
      <c r="E41" s="31"/>
      <c r="F41" s="31"/>
      <c r="G41" s="31"/>
      <c r="H41" s="31"/>
      <c r="I41" s="31"/>
      <c r="J41" s="31"/>
      <c r="K41" s="41"/>
    </row>
    <row r="42" spans="2:11" s="40" customFormat="1" ht="14.25" customHeight="1" x14ac:dyDescent="0.55000000000000004">
      <c r="B42" s="39" t="s">
        <v>47</v>
      </c>
      <c r="C42" s="31"/>
      <c r="D42" s="31"/>
      <c r="E42" s="31"/>
      <c r="F42" s="31"/>
      <c r="G42" s="31"/>
      <c r="H42" s="31"/>
      <c r="I42" s="31"/>
      <c r="J42" s="31"/>
      <c r="K42" s="41"/>
    </row>
    <row r="43" spans="2:11" s="40" customFormat="1" ht="22.5" customHeight="1" x14ac:dyDescent="0.55000000000000004">
      <c r="B43" s="39" t="s">
        <v>29</v>
      </c>
      <c r="K43" s="41"/>
    </row>
  </sheetData>
  <sheetProtection password="CC09" sheet="1" objects="1" scenarios="1"/>
  <protectedRanges>
    <protectedRange sqref="D29 G28:G29 G34:G39 B28 D27 G23 G16:G21" name="範囲2_1"/>
    <protectedRange sqref="B39:C39" name="範囲2_3"/>
  </protectedRanges>
  <mergeCells count="48">
    <mergeCell ref="H26:I27"/>
    <mergeCell ref="B39:D39"/>
    <mergeCell ref="E28:E29"/>
    <mergeCell ref="F28:F29"/>
    <mergeCell ref="G28:G29"/>
    <mergeCell ref="G26:G27"/>
    <mergeCell ref="I28:I29"/>
    <mergeCell ref="H28:H29"/>
    <mergeCell ref="B34:D34"/>
    <mergeCell ref="E32:F33"/>
    <mergeCell ref="G32:G33"/>
    <mergeCell ref="H32:I33"/>
    <mergeCell ref="B37:D37"/>
    <mergeCell ref="B38:D38"/>
    <mergeCell ref="B32:D33"/>
    <mergeCell ref="E30:F31"/>
    <mergeCell ref="B26:D27"/>
    <mergeCell ref="B28:D29"/>
    <mergeCell ref="E14:F15"/>
    <mergeCell ref="B35:D35"/>
    <mergeCell ref="B18:D18"/>
    <mergeCell ref="F16:F19"/>
    <mergeCell ref="E16:E19"/>
    <mergeCell ref="E20:E23"/>
    <mergeCell ref="F20:F23"/>
    <mergeCell ref="B36:D36"/>
    <mergeCell ref="B14:D15"/>
    <mergeCell ref="D8:F9"/>
    <mergeCell ref="B6:D7"/>
    <mergeCell ref="B8:C9"/>
    <mergeCell ref="E6:H7"/>
    <mergeCell ref="G8:I9"/>
    <mergeCell ref="B19:D19"/>
    <mergeCell ref="B20:D20"/>
    <mergeCell ref="B21:D21"/>
    <mergeCell ref="B22:D22"/>
    <mergeCell ref="B23:D23"/>
    <mergeCell ref="B10:C10"/>
    <mergeCell ref="B16:D16"/>
    <mergeCell ref="B17:D17"/>
    <mergeCell ref="E26:F27"/>
    <mergeCell ref="G20:G23"/>
    <mergeCell ref="H20:H23"/>
    <mergeCell ref="I16:I19"/>
    <mergeCell ref="H14:I15"/>
    <mergeCell ref="G14:G15"/>
    <mergeCell ref="H16:H19"/>
    <mergeCell ref="G16:G19"/>
  </mergeCells>
  <phoneticPr fontId="2"/>
  <dataValidations count="3">
    <dataValidation type="whole" operator="equal" allowBlank="1" showInputMessage="1" showErrorMessage="1" error="1箇所しか対象となりません" sqref="G34:G39">
      <formula1>1</formula1>
    </dataValidation>
    <dataValidation type="list" allowBlank="1" showInputMessage="1" showErrorMessage="1" sqref="B39:C39">
      <formula1>#REF!</formula1>
    </dataValidation>
    <dataValidation type="list" operator="equal" allowBlank="1" showInputMessage="1" showErrorMessage="1" error="1箇所しか対象となりません" sqref="G16:G19 G20:G23 G28:G29">
      <formula1>"○,×"</formula1>
    </dataValidation>
  </dataValidations>
  <pageMargins left="0.70866141732283472" right="0.59055118110236227" top="0.74803149606299213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全社標準PC</dc:creator>
  <cp:lastModifiedBy>全社標準PC</cp:lastModifiedBy>
  <cp:lastPrinted>2019-09-24T06:34:45Z</cp:lastPrinted>
  <dcterms:created xsi:type="dcterms:W3CDTF">2019-04-08T09:19:25Z</dcterms:created>
  <dcterms:modified xsi:type="dcterms:W3CDTF">2019-09-24T06:35:02Z</dcterms:modified>
</cp:coreProperties>
</file>